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mc:AlternateContent xmlns:mc="http://schemas.openxmlformats.org/markup-compatibility/2006">
    <mc:Choice Requires="x15">
      <x15ac:absPath xmlns:x15ac="http://schemas.microsoft.com/office/spreadsheetml/2010/11/ac" url="C:\Users\Robert\Documents\CIFE\III Book\Research\"/>
    </mc:Choice>
  </mc:AlternateContent>
  <bookViews>
    <workbookView xWindow="0" yWindow="0" windowWidth="16380" windowHeight="8190"/>
  </bookViews>
  <sheets>
    <sheet name="Front Page" sheetId="4" r:id="rId1"/>
    <sheet name="South" sheetId="1" r:id="rId2"/>
    <sheet name="East" sheetId="13" r:id="rId3"/>
    <sheet name="North" sheetId="14" r:id="rId4"/>
    <sheet name="West" sheetId="12" r:id="rId5"/>
    <sheet name="Master Weighting" sheetId="3" r:id="rId6"/>
    <sheet name="GWM" sheetId="21" r:id="rId7"/>
    <sheet name="Time &amp; Value Line" sheetId="20" r:id="rId8"/>
    <sheet name="Integral Map" sheetId="11" r:id="rId9"/>
    <sheet name="(E) Env. Imp.Obj." sheetId="19" r:id="rId10"/>
    <sheet name="(S) Soc. Imp. Obj." sheetId="18" r:id="rId11"/>
    <sheet name="(G) Corp.Gov." sheetId="17" r:id="rId12"/>
    <sheet name="UN Goals" sheetId="15" r:id="rId13"/>
  </sheets>
  <externalReferences>
    <externalReference r:id="rId14"/>
  </externalReferences>
  <definedNames>
    <definedName name="A" localSheetId="2">#REF!</definedName>
    <definedName name="A" localSheetId="3">#REF!</definedName>
    <definedName name="A" localSheetId="4">#REF!</definedName>
    <definedName name="A">#REF!</definedName>
    <definedName name="ACI" localSheetId="2">#REF!</definedName>
    <definedName name="ACI" localSheetId="3">#REF!</definedName>
    <definedName name="ACI" localSheetId="4">#REF!</definedName>
    <definedName name="ACI">#REF!</definedName>
    <definedName name="Amortisation__years" localSheetId="2">#REF!</definedName>
    <definedName name="Amortisation__years" localSheetId="3">#REF!</definedName>
    <definedName name="Amortisation__years" localSheetId="4">#REF!</definedName>
    <definedName name="Amortisation__years">#REF!</definedName>
    <definedName name="Amount">'[1]Pricing Matrix'!$B$2</definedName>
    <definedName name="AMT" localSheetId="2">#REF!</definedName>
    <definedName name="AMT" localSheetId="3">#REF!</definedName>
    <definedName name="AMT" localSheetId="4">#REF!</definedName>
    <definedName name="AMT">#REF!</definedName>
    <definedName name="BR" localSheetId="2">#REF!</definedName>
    <definedName name="BR" localSheetId="3">#REF!</definedName>
    <definedName name="BR" localSheetId="4">#REF!</definedName>
    <definedName name="BR">#REF!</definedName>
    <definedName name="Exit" localSheetId="2">#REF!</definedName>
    <definedName name="Exit" localSheetId="3">#REF!</definedName>
    <definedName name="Exit" localSheetId="4">#REF!</definedName>
    <definedName name="Exit">#REF!</definedName>
    <definedName name="I" localSheetId="2">#REF!</definedName>
    <definedName name="I" localSheetId="3">#REF!</definedName>
    <definedName name="I" localSheetId="4">#REF!</definedName>
    <definedName name="I">#REF!</definedName>
    <definedName name="Int" localSheetId="2">#REF!</definedName>
    <definedName name="Int" localSheetId="3">#REF!</definedName>
    <definedName name="Int" localSheetId="4">#REF!</definedName>
    <definedName name="Int">#REF!</definedName>
    <definedName name="PMT" localSheetId="2">#REF!</definedName>
    <definedName name="PMT" localSheetId="3">#REF!</definedName>
    <definedName name="PMT" localSheetId="4">#REF!</definedName>
    <definedName name="PMT">#REF!</definedName>
    <definedName name="_xlnm.Print_Area" localSheetId="2">East!$C$2:$P$55</definedName>
    <definedName name="_xlnm.Print_Area" localSheetId="0">'Front Page'!$B$2:$N$35</definedName>
    <definedName name="_xlnm.Print_Area" localSheetId="5">'Master Weighting'!$F$19:$Q$49</definedName>
    <definedName name="_xlnm.Print_Area" localSheetId="3">North!$C$2:$P$48</definedName>
    <definedName name="_xlnm.Print_Area" localSheetId="1">South!$C$2:$P$59</definedName>
    <definedName name="_xlnm.Print_Area" localSheetId="4">West!$C$2:$P$47</definedName>
    <definedName name="RPY" localSheetId="2">#REF!</definedName>
    <definedName name="RPY" localSheetId="3">#REF!</definedName>
    <definedName name="RPY" localSheetId="4">#REF!</definedName>
    <definedName name="RPY">#REF!</definedName>
    <definedName name="Security">'[1]Pricing Matrix'!$B$3</definedName>
    <definedName name="T" localSheetId="2">#REF!</definedName>
    <definedName name="T" localSheetId="3">#REF!</definedName>
    <definedName name="T" localSheetId="4">#REF!</definedName>
    <definedName name="T">#REF!</definedName>
  </definedNames>
  <calcPr calcId="152511"/>
</workbook>
</file>

<file path=xl/calcChain.xml><?xml version="1.0" encoding="utf-8"?>
<calcChain xmlns="http://schemas.openxmlformats.org/spreadsheetml/2006/main">
  <c r="N24" i="3" l="1"/>
  <c r="L23" i="3"/>
  <c r="J23" i="3"/>
  <c r="M24" i="3" s="1"/>
  <c r="L19" i="3"/>
  <c r="L17" i="3"/>
  <c r="J9" i="3"/>
  <c r="J10" i="3"/>
  <c r="J11" i="3"/>
  <c r="J8" i="3"/>
  <c r="N31" i="13"/>
  <c r="N29" i="13"/>
  <c r="N28" i="13"/>
  <c r="N27" i="13"/>
  <c r="N26" i="13"/>
  <c r="N25" i="13"/>
  <c r="N20" i="13"/>
  <c r="N17" i="13"/>
  <c r="N13" i="13"/>
  <c r="N11" i="13"/>
  <c r="N10" i="13"/>
  <c r="N9" i="13"/>
  <c r="N46" i="14"/>
  <c r="N45" i="14"/>
  <c r="N44" i="14"/>
  <c r="N43" i="14"/>
  <c r="N39" i="14"/>
  <c r="N38" i="14"/>
  <c r="N35" i="14"/>
  <c r="N34" i="14"/>
  <c r="N33" i="14"/>
  <c r="N32" i="14"/>
  <c r="N31" i="14"/>
  <c r="N28" i="14"/>
  <c r="N27" i="14"/>
  <c r="N26" i="14"/>
  <c r="N25" i="14"/>
  <c r="N24" i="14"/>
  <c r="N23" i="14"/>
  <c r="N19" i="14"/>
  <c r="N18" i="14"/>
  <c r="N17" i="14"/>
  <c r="N16" i="14"/>
  <c r="N13" i="14"/>
  <c r="N12" i="14"/>
  <c r="N11" i="14"/>
  <c r="N10" i="14"/>
  <c r="N9" i="14"/>
  <c r="N47" i="12"/>
  <c r="N46" i="12"/>
  <c r="N45" i="12"/>
  <c r="N44" i="12"/>
  <c r="N43" i="12"/>
  <c r="N27" i="12"/>
  <c r="N26" i="12"/>
  <c r="N25" i="12"/>
  <c r="N24" i="12"/>
  <c r="N20" i="12"/>
  <c r="N19" i="12"/>
  <c r="N18" i="12"/>
  <c r="N17" i="12"/>
  <c r="N13" i="12"/>
  <c r="N12" i="12"/>
  <c r="N11" i="12"/>
  <c r="N10" i="12"/>
  <c r="N9" i="12"/>
  <c r="N35" i="12"/>
  <c r="N34" i="12"/>
  <c r="N33" i="12"/>
  <c r="N32" i="12"/>
  <c r="L39" i="12" l="1"/>
  <c r="L35" i="12"/>
  <c r="L34" i="12"/>
  <c r="L33" i="12"/>
  <c r="L32" i="12"/>
  <c r="L27" i="12"/>
  <c r="L26" i="12"/>
  <c r="L25" i="12"/>
  <c r="L24" i="12"/>
  <c r="L20" i="12"/>
  <c r="L19" i="12"/>
  <c r="L18" i="12"/>
  <c r="L17" i="12"/>
  <c r="L13" i="12"/>
  <c r="L12" i="12"/>
  <c r="L11" i="12"/>
  <c r="L10" i="12"/>
  <c r="L9" i="12"/>
  <c r="L38" i="14"/>
  <c r="L34" i="14"/>
  <c r="L33" i="14"/>
  <c r="L32" i="14"/>
  <c r="L31" i="14"/>
  <c r="L27" i="14"/>
  <c r="L26" i="14"/>
  <c r="L25" i="14"/>
  <c r="L24" i="14"/>
  <c r="L23" i="14"/>
  <c r="L19" i="14"/>
  <c r="L18" i="14"/>
  <c r="L17" i="14"/>
  <c r="L16" i="14"/>
  <c r="L12" i="14"/>
  <c r="L11" i="14"/>
  <c r="L10" i="14"/>
  <c r="L9" i="14"/>
  <c r="L44" i="13"/>
  <c r="L39" i="13"/>
  <c r="L38" i="13"/>
  <c r="L37" i="13"/>
  <c r="L36" i="13"/>
  <c r="L35" i="13"/>
  <c r="L31" i="13"/>
  <c r="L30" i="13"/>
  <c r="L29" i="13"/>
  <c r="L28" i="13"/>
  <c r="L27" i="13"/>
  <c r="L26" i="13"/>
  <c r="L25" i="13"/>
  <c r="L21" i="13"/>
  <c r="N21" i="13" s="1"/>
  <c r="L20" i="13"/>
  <c r="L19" i="13"/>
  <c r="L18" i="13"/>
  <c r="N18" i="13" s="1"/>
  <c r="L17" i="13"/>
  <c r="L13" i="13"/>
  <c r="L12" i="13"/>
  <c r="N12" i="13" s="1"/>
  <c r="L11" i="13"/>
  <c r="L10" i="13"/>
  <c r="L9" i="13"/>
  <c r="L48" i="1"/>
  <c r="L43" i="1"/>
  <c r="L42" i="1"/>
  <c r="L41" i="1"/>
  <c r="L40" i="1"/>
  <c r="L39" i="1"/>
  <c r="L38" i="1"/>
  <c r="L37" i="1"/>
  <c r="L36" i="1"/>
  <c r="L32" i="1"/>
  <c r="L31" i="1"/>
  <c r="L30" i="1"/>
  <c r="L29" i="1"/>
  <c r="L28" i="1"/>
  <c r="L27" i="1"/>
  <c r="L23" i="1"/>
  <c r="L22" i="1"/>
  <c r="L21" i="1"/>
  <c r="L20" i="1"/>
  <c r="L10" i="1"/>
  <c r="L11" i="1"/>
  <c r="L12" i="1"/>
  <c r="L13" i="1"/>
  <c r="L14" i="1"/>
  <c r="L15" i="1"/>
  <c r="L16" i="1"/>
  <c r="L9" i="1"/>
  <c r="N22" i="13" l="1"/>
  <c r="K18" i="4" l="1"/>
  <c r="N15" i="3" l="1"/>
  <c r="M28" i="14" l="1"/>
  <c r="M21" i="4" l="1"/>
  <c r="M20" i="4"/>
  <c r="M19" i="4"/>
  <c r="M18" i="4"/>
  <c r="K21" i="4"/>
  <c r="K20" i="4"/>
  <c r="K19" i="4"/>
  <c r="C21" i="4"/>
  <c r="C20" i="4"/>
  <c r="C19" i="4"/>
  <c r="C18" i="4"/>
  <c r="X8" i="4"/>
  <c r="X9" i="4"/>
  <c r="X10" i="4"/>
  <c r="X11" i="4"/>
  <c r="X7" i="4"/>
  <c r="M21" i="12"/>
  <c r="R8" i="4"/>
  <c r="R9" i="4"/>
  <c r="R10" i="4"/>
  <c r="R11" i="4"/>
  <c r="R7" i="4"/>
  <c r="N19" i="13"/>
  <c r="N30" i="13"/>
  <c r="N35" i="13"/>
  <c r="N36" i="13"/>
  <c r="N37" i="13"/>
  <c r="N38" i="13"/>
  <c r="N39" i="13"/>
  <c r="N44" i="13"/>
  <c r="N45" i="13" s="1"/>
  <c r="L8" i="4"/>
  <c r="L9" i="4"/>
  <c r="L10" i="4"/>
  <c r="L11" i="4"/>
  <c r="L7" i="4"/>
  <c r="L22" i="13"/>
  <c r="M22" i="13"/>
  <c r="N36" i="1"/>
  <c r="N38" i="1"/>
  <c r="N39" i="1"/>
  <c r="N40" i="1"/>
  <c r="N41" i="1"/>
  <c r="N42" i="1"/>
  <c r="N43" i="1"/>
  <c r="M44" i="1"/>
  <c r="N20" i="1"/>
  <c r="N21" i="1"/>
  <c r="N22" i="1"/>
  <c r="N23" i="1"/>
  <c r="U11" i="4"/>
  <c r="U10" i="4"/>
  <c r="U9" i="4"/>
  <c r="U8" i="4"/>
  <c r="U7" i="4"/>
  <c r="O11" i="4"/>
  <c r="O10" i="4"/>
  <c r="O9" i="4"/>
  <c r="O8" i="4"/>
  <c r="O7" i="4"/>
  <c r="L40" i="12"/>
  <c r="N39" i="12"/>
  <c r="N40" i="12" s="1"/>
  <c r="N9" i="1"/>
  <c r="N11" i="1"/>
  <c r="N12" i="1"/>
  <c r="N13" i="1"/>
  <c r="N14" i="1"/>
  <c r="N27" i="1"/>
  <c r="N28" i="1"/>
  <c r="N29" i="1"/>
  <c r="N30" i="1"/>
  <c r="N31" i="1"/>
  <c r="N32" i="1"/>
  <c r="L49" i="1"/>
  <c r="M48" i="12"/>
  <c r="X12" i="4" s="1"/>
  <c r="D46" i="12"/>
  <c r="D45" i="12"/>
  <c r="D44" i="12"/>
  <c r="D43" i="12"/>
  <c r="M28" i="12"/>
  <c r="D47" i="12"/>
  <c r="M40" i="12"/>
  <c r="M14" i="12"/>
  <c r="M40" i="13"/>
  <c r="N15" i="1"/>
  <c r="N16" i="1"/>
  <c r="M17" i="1"/>
  <c r="M35" i="14"/>
  <c r="M13" i="14"/>
  <c r="L13" i="14"/>
  <c r="D46" i="14"/>
  <c r="D45" i="14"/>
  <c r="D44" i="14"/>
  <c r="D43" i="14"/>
  <c r="D42" i="14"/>
  <c r="M47" i="14"/>
  <c r="R12" i="4" s="1"/>
  <c r="M53" i="13"/>
  <c r="L12" i="4" s="1"/>
  <c r="D52" i="13"/>
  <c r="D51" i="13"/>
  <c r="D50" i="13"/>
  <c r="D49" i="13"/>
  <c r="D48" i="13"/>
  <c r="F8" i="4"/>
  <c r="F9" i="4"/>
  <c r="F10" i="4"/>
  <c r="F11" i="4"/>
  <c r="F7" i="4"/>
  <c r="M57" i="1"/>
  <c r="F12" i="4" s="1"/>
  <c r="D56" i="1"/>
  <c r="D55" i="1"/>
  <c r="D54" i="1"/>
  <c r="D53" i="1"/>
  <c r="D52" i="1"/>
  <c r="I11" i="4"/>
  <c r="I10" i="4"/>
  <c r="I9" i="4"/>
  <c r="I8" i="4"/>
  <c r="I7" i="4"/>
  <c r="M14" i="13"/>
  <c r="L14" i="13"/>
  <c r="C11" i="4"/>
  <c r="C9" i="4"/>
  <c r="C8" i="4"/>
  <c r="C10" i="4"/>
  <c r="C7" i="4"/>
  <c r="L40" i="13"/>
  <c r="M32" i="13"/>
  <c r="L32" i="13"/>
  <c r="M45" i="13"/>
  <c r="L45" i="13"/>
  <c r="G4" i="3"/>
  <c r="M39" i="14"/>
  <c r="M20" i="14"/>
  <c r="T17" i="14"/>
  <c r="D4" i="14"/>
  <c r="T19" i="13"/>
  <c r="D4" i="13"/>
  <c r="L21" i="12"/>
  <c r="T18" i="12"/>
  <c r="M36" i="12"/>
  <c r="D4" i="12"/>
  <c r="M33" i="1"/>
  <c r="M49" i="1"/>
  <c r="D4" i="1"/>
  <c r="M24" i="1"/>
  <c r="X5" i="4"/>
  <c r="N36" i="12" l="1"/>
  <c r="L46" i="12" s="1"/>
  <c r="Y10" i="4" s="1"/>
  <c r="W11" i="4"/>
  <c r="L47" i="12"/>
  <c r="Y11" i="4" s="1"/>
  <c r="L14" i="12"/>
  <c r="N14" i="12"/>
  <c r="L36" i="12"/>
  <c r="L35" i="14"/>
  <c r="L28" i="14"/>
  <c r="L20" i="14"/>
  <c r="N40" i="13"/>
  <c r="K10" i="4" s="1"/>
  <c r="N32" i="13"/>
  <c r="L50" i="13" s="1"/>
  <c r="N50" i="13" s="1"/>
  <c r="M9" i="4" s="1"/>
  <c r="K8" i="4"/>
  <c r="N14" i="13"/>
  <c r="L48" i="13" s="1"/>
  <c r="K7" i="4"/>
  <c r="L52" i="13"/>
  <c r="N52" i="13" s="1"/>
  <c r="M11" i="4" s="1"/>
  <c r="K11" i="4"/>
  <c r="L49" i="13"/>
  <c r="N49" i="13" s="1"/>
  <c r="M8" i="4" s="1"/>
  <c r="N48" i="1"/>
  <c r="N49" i="1" s="1"/>
  <c r="L56" i="1" s="1"/>
  <c r="E11" i="4" s="1"/>
  <c r="L17" i="1"/>
  <c r="L33" i="1"/>
  <c r="L44" i="1"/>
  <c r="N28" i="12"/>
  <c r="N21" i="12"/>
  <c r="L28" i="12"/>
  <c r="N20" i="14"/>
  <c r="L46" i="14"/>
  <c r="S11" i="4" s="1"/>
  <c r="Q11" i="4"/>
  <c r="L39" i="14"/>
  <c r="Q9" i="4"/>
  <c r="N33" i="1"/>
  <c r="L54" i="1" s="1"/>
  <c r="N56" i="1"/>
  <c r="G11" i="4" s="1"/>
  <c r="N24" i="1"/>
  <c r="L53" i="1" s="1"/>
  <c r="N37" i="1"/>
  <c r="N44" i="1" s="1"/>
  <c r="L55" i="1" s="1"/>
  <c r="L24" i="1"/>
  <c r="T21" i="1"/>
  <c r="N10" i="1"/>
  <c r="N17" i="1" s="1"/>
  <c r="L52" i="1" s="1"/>
  <c r="W10" i="4" l="1"/>
  <c r="L51" i="13"/>
  <c r="N51" i="13" s="1"/>
  <c r="M10" i="4" s="1"/>
  <c r="K9" i="4"/>
  <c r="L44" i="14"/>
  <c r="S9" i="4" s="1"/>
  <c r="N48" i="13"/>
  <c r="W8" i="4"/>
  <c r="L44" i="12"/>
  <c r="Y8" i="4" s="1"/>
  <c r="W9" i="4"/>
  <c r="L45" i="12"/>
  <c r="Y9" i="4" s="1"/>
  <c r="W7" i="4"/>
  <c r="L43" i="12"/>
  <c r="L45" i="14"/>
  <c r="S10" i="4" s="1"/>
  <c r="Q10" i="4"/>
  <c r="Q7" i="4"/>
  <c r="L42" i="14"/>
  <c r="N42" i="14" s="1"/>
  <c r="S7" i="4" s="1"/>
  <c r="Q8" i="4"/>
  <c r="L43" i="14"/>
  <c r="S8" i="4" s="1"/>
  <c r="N52" i="1"/>
  <c r="L57" i="1"/>
  <c r="E12" i="4" s="1"/>
  <c r="E7" i="4"/>
  <c r="E10" i="4"/>
  <c r="N55" i="1"/>
  <c r="G10" i="4" s="1"/>
  <c r="E9" i="4"/>
  <c r="N54" i="1"/>
  <c r="G9" i="4" s="1"/>
  <c r="N53" i="1"/>
  <c r="G8" i="4" s="1"/>
  <c r="E8" i="4"/>
  <c r="L53" i="13" l="1"/>
  <c r="K12" i="4" s="1"/>
  <c r="N54" i="13"/>
  <c r="M7" i="4"/>
  <c r="L48" i="12"/>
  <c r="W12" i="4" s="1"/>
  <c r="N48" i="14"/>
  <c r="S13" i="4" s="1"/>
  <c r="E20" i="4" s="1"/>
  <c r="L47" i="14"/>
  <c r="Q12" i="4" s="1"/>
  <c r="N58" i="1"/>
  <c r="G7" i="4"/>
  <c r="M17" i="3" l="1"/>
  <c r="M13" i="4"/>
  <c r="E19" i="4" s="1"/>
  <c r="L18" i="3"/>
  <c r="N49" i="12"/>
  <c r="Y7" i="4"/>
  <c r="G13" i="4"/>
  <c r="E18" i="4" s="1"/>
  <c r="M19" i="3" l="1"/>
  <c r="L10" i="3"/>
  <c r="M10" i="3" s="1"/>
  <c r="M18" i="3"/>
  <c r="L9" i="3"/>
  <c r="M9" i="3" s="1"/>
  <c r="L8" i="3"/>
  <c r="M8" i="3" s="1"/>
  <c r="Y13" i="4"/>
  <c r="E21" i="4" s="1"/>
  <c r="L20" i="3"/>
  <c r="M20" i="3" s="1"/>
  <c r="O20" i="4" l="1"/>
  <c r="L11" i="3"/>
  <c r="O19" i="4"/>
  <c r="O18" i="4"/>
  <c r="M11" i="3" l="1"/>
  <c r="M12" i="3" s="1"/>
  <c r="L15" i="3"/>
  <c r="O21" i="4"/>
  <c r="O22" i="4" l="1"/>
</calcChain>
</file>

<file path=xl/sharedStrings.xml><?xml version="1.0" encoding="utf-8"?>
<sst xmlns="http://schemas.openxmlformats.org/spreadsheetml/2006/main" count="1413" uniqueCount="903">
  <si>
    <t>x</t>
  </si>
  <si>
    <t xml:space="preserve"> </t>
  </si>
  <si>
    <t xml:space="preserve">Score </t>
  </si>
  <si>
    <t>Total/Average</t>
  </si>
  <si>
    <t>Prioritisation Weight Grid</t>
  </si>
  <si>
    <t>Check</t>
  </si>
  <si>
    <t>Result</t>
  </si>
  <si>
    <t>Populate one per line box with an "x"</t>
  </si>
  <si>
    <t>East</t>
  </si>
  <si>
    <t>North</t>
  </si>
  <si>
    <t>South</t>
  </si>
  <si>
    <t>West</t>
  </si>
  <si>
    <t>Weighting Balance</t>
  </si>
  <si>
    <t>Weight %</t>
  </si>
  <si>
    <t xml:space="preserve">Organisational motivational theory </t>
  </si>
  <si>
    <t xml:space="preserve">Highest human  manifestations </t>
  </si>
  <si>
    <t xml:space="preserve">Traditional corporate finance analysis and financial diagnostic and risk assessment from both a quantitative and qualitative perspective. </t>
  </si>
  <si>
    <t>Low Trust that tax the organisation/team. Archaic motivational &amp; compensation systems</t>
  </si>
  <si>
    <t>Survival, Security, Physical and Economic</t>
  </si>
  <si>
    <t>Live</t>
  </si>
  <si>
    <t>PQ</t>
  </si>
  <si>
    <t>Sustainability</t>
  </si>
  <si>
    <t>Collective &amp;</t>
  </si>
  <si>
    <t xml:space="preserve">Action &amp; </t>
  </si>
  <si>
    <t>Vision</t>
  </si>
  <si>
    <t>Security/</t>
  </si>
  <si>
    <t>Capacity</t>
  </si>
  <si>
    <t>Pay me fairly and give me purpose</t>
  </si>
  <si>
    <t xml:space="preserve">Intellectual Property, Patents, Technology and other operational competitive advantages etc. </t>
  </si>
  <si>
    <t>No purpose or vision that undermine objectives. Traditional Hierarchy &amp; Structures.</t>
  </si>
  <si>
    <t>Identify, develop, use, recognise, and grow talent</t>
  </si>
  <si>
    <t>Learn</t>
  </si>
  <si>
    <t>IQ</t>
  </si>
  <si>
    <t>Self-expression</t>
  </si>
  <si>
    <t>Education &amp;</t>
  </si>
  <si>
    <t xml:space="preserve"> Discipline &amp;</t>
  </si>
  <si>
    <t xml:space="preserve"> Development</t>
  </si>
  <si>
    <t xml:space="preserve">Wisdom/ </t>
  </si>
  <si>
    <t>Understanding</t>
  </si>
  <si>
    <t>Use me creatively and enable my-self expression</t>
  </si>
  <si>
    <t>Nature capital usage/deployed and Environmental impact.</t>
  </si>
  <si>
    <t xml:space="preserve"> Human and community capital, Organisational “Goodwill”, Development and co-creation of eco-systems</t>
  </si>
  <si>
    <t xml:space="preserve">Misaligned Systems that create confusion.  One fit all approach to motivation. </t>
  </si>
  <si>
    <t>Good human relations, good treatment and support systems</t>
  </si>
  <si>
    <t>Love</t>
  </si>
  <si>
    <t>EQ</t>
  </si>
  <si>
    <t>Security</t>
  </si>
  <si>
    <t xml:space="preserve">Connection &amp; </t>
  </si>
  <si>
    <t xml:space="preserve">Love &amp; </t>
  </si>
  <si>
    <t>Passion</t>
  </si>
  <si>
    <t xml:space="preserve">Guidance/ </t>
  </si>
  <si>
    <t>Relations</t>
  </si>
  <si>
    <t>Treat me kindly and  build with me secure connections</t>
  </si>
  <si>
    <t xml:space="preserve">Equally a capital component of “goodwill” of an organisation and accounted for as EV over tangible assets.  </t>
  </si>
  <si>
    <t>Cultural levels as strategic &amp; tactical capital to be managed.</t>
  </si>
  <si>
    <t xml:space="preserve">Lack of unified vision. Underutilised talent and potential that limit motivation </t>
  </si>
  <si>
    <t>Finding purpose and meaning. Need for contribution and integrity</t>
  </si>
  <si>
    <t>Leave a legacy</t>
  </si>
  <si>
    <t>SQ</t>
  </si>
  <si>
    <t>Significance</t>
  </si>
  <si>
    <t>Awakened</t>
  </si>
  <si>
    <t>Conscience &amp;</t>
  </si>
  <si>
    <t xml:space="preserve"> Self Realisation </t>
  </si>
  <si>
    <t>Power/</t>
  </si>
  <si>
    <t>Consciousness</t>
  </si>
  <si>
    <t>Doing meaningful and significant work in principled ways</t>
  </si>
  <si>
    <r>
      <t xml:space="preserve"> Intellects </t>
    </r>
    <r>
      <rPr>
        <b/>
        <i/>
        <sz val="10"/>
        <color rgb="FFFFFFFF"/>
        <rFont val="Arial"/>
        <family val="2"/>
      </rPr>
      <t>and Energy needs</t>
    </r>
    <r>
      <rPr>
        <b/>
        <sz val="10"/>
        <color rgb="FFFFFFFF"/>
        <rFont val="Arial"/>
        <family val="2"/>
      </rPr>
      <t xml:space="preserve"> </t>
    </r>
  </si>
  <si>
    <r>
      <t xml:space="preserve">Result of growth and </t>
    </r>
    <r>
      <rPr>
        <b/>
        <i/>
        <sz val="10"/>
        <color rgb="FFFFFFFF"/>
        <rFont val="Arial"/>
        <family val="2"/>
      </rPr>
      <t>prime human driver</t>
    </r>
    <r>
      <rPr>
        <b/>
        <sz val="10"/>
        <color rgb="FFFFFFFF"/>
        <rFont val="Arial"/>
        <family val="2"/>
      </rPr>
      <t xml:space="preserve"> </t>
    </r>
  </si>
  <si>
    <r>
      <t xml:space="preserve">Solution: </t>
    </r>
    <r>
      <rPr>
        <b/>
        <i/>
        <sz val="10"/>
        <color rgb="FF000000"/>
        <rFont val="Arial"/>
        <family val="2"/>
      </rPr>
      <t>Modelling</t>
    </r>
    <r>
      <rPr>
        <b/>
        <sz val="10"/>
        <color rgb="FF000000"/>
        <rFont val="Arial"/>
        <family val="2"/>
      </rPr>
      <t xml:space="preserve">, setting the example and building trust. </t>
    </r>
    <r>
      <rPr>
        <b/>
        <i/>
        <sz val="10"/>
        <color rgb="FF000000"/>
        <rFont val="Arial"/>
        <family val="2"/>
      </rPr>
      <t xml:space="preserve">Integral </t>
    </r>
    <r>
      <rPr>
        <b/>
        <sz val="10"/>
        <color rgb="FF000000"/>
        <rFont val="Arial"/>
        <family val="2"/>
      </rPr>
      <t xml:space="preserve">approach to motivation </t>
    </r>
  </si>
  <si>
    <r>
      <t xml:space="preserve">Solution: </t>
    </r>
    <r>
      <rPr>
        <b/>
        <i/>
        <sz val="10"/>
        <color rgb="FF000000"/>
        <rFont val="Arial"/>
        <family val="2"/>
      </rPr>
      <t xml:space="preserve">Pathfinding, </t>
    </r>
    <r>
      <rPr>
        <b/>
        <sz val="10"/>
        <color rgb="FF000000"/>
        <rFont val="Arial"/>
        <family val="2"/>
      </rPr>
      <t xml:space="preserve">i.e. on the same page for your top priorities. </t>
    </r>
    <r>
      <rPr>
        <b/>
        <i/>
        <sz val="10"/>
        <color rgb="FF000000"/>
        <rFont val="Arial"/>
        <family val="2"/>
      </rPr>
      <t>Cybernetics</t>
    </r>
    <r>
      <rPr>
        <b/>
        <sz val="10"/>
        <color rgb="FF000000"/>
        <rFont val="Arial"/>
        <family val="2"/>
      </rPr>
      <t xml:space="preserve"> and natural systems for knowledge creation</t>
    </r>
  </si>
  <si>
    <r>
      <t xml:space="preserve">Solution: </t>
    </r>
    <r>
      <rPr>
        <b/>
        <i/>
        <sz val="10"/>
        <color rgb="FF000000"/>
        <rFont val="Arial"/>
        <family val="2"/>
      </rPr>
      <t>Aligning</t>
    </r>
    <r>
      <rPr>
        <b/>
        <sz val="10"/>
        <color rgb="FF000000"/>
        <rFont val="Arial"/>
        <family val="2"/>
      </rPr>
      <t>, create top priorities that drive systems, structures and processes. Also, Psychometric awareness that build relations</t>
    </r>
  </si>
  <si>
    <t>Restoring life in Nature and Community</t>
  </si>
  <si>
    <t>Healthy &amp; Participatory co-excistence</t>
  </si>
  <si>
    <r>
      <t xml:space="preserve">The basic human needs &amp; </t>
    </r>
    <r>
      <rPr>
        <b/>
        <i/>
        <sz val="10"/>
        <color rgb="FFFFFFFF"/>
        <rFont val="Arial"/>
        <family val="2"/>
      </rPr>
      <t>Core Value</t>
    </r>
    <r>
      <rPr>
        <b/>
        <sz val="10"/>
        <color rgb="FFFFFFFF"/>
        <rFont val="Arial"/>
        <family val="2"/>
      </rPr>
      <t xml:space="preserve"> </t>
    </r>
  </si>
  <si>
    <t>Key Terms</t>
  </si>
  <si>
    <t>Community</t>
  </si>
  <si>
    <t>Care</t>
  </si>
  <si>
    <t>Equitable &amp; Sustainable Livelihoods</t>
  </si>
  <si>
    <t>Rebuilding infrastructure and institutions via enterprise and economics</t>
  </si>
  <si>
    <t>All sustainable Open and Transparent Knowledge Creation</t>
  </si>
  <si>
    <t>Reframing Knowledge via science, systemes and technology</t>
  </si>
  <si>
    <t>Regenerating meaning via culture and spirituality</t>
  </si>
  <si>
    <t>Balanced and peaceful co-evolution</t>
  </si>
  <si>
    <t>Co-Creation</t>
  </si>
  <si>
    <t>Contribution</t>
  </si>
  <si>
    <t>Concepts</t>
  </si>
  <si>
    <t>Complexity</t>
  </si>
  <si>
    <t>Conscientisation</t>
  </si>
  <si>
    <t>Main Focus</t>
  </si>
  <si>
    <t>Capacity Building</t>
  </si>
  <si>
    <t xml:space="preserve">and </t>
  </si>
  <si>
    <t>Individual Realisation</t>
  </si>
  <si>
    <t>Scholarship</t>
  </si>
  <si>
    <t>Research and</t>
  </si>
  <si>
    <t>Knowledge Creation</t>
  </si>
  <si>
    <t>Community based</t>
  </si>
  <si>
    <t xml:space="preserve">Learning and </t>
  </si>
  <si>
    <t>Development</t>
  </si>
  <si>
    <t>Societal Learning</t>
  </si>
  <si>
    <t>Consciousness Raising</t>
  </si>
  <si>
    <r>
      <t xml:space="preserve">Core Methodology &amp; Key </t>
    </r>
    <r>
      <rPr>
        <b/>
        <i/>
        <sz val="10"/>
        <color rgb="FFFFFFFF"/>
        <rFont val="Arial"/>
        <family val="2"/>
      </rPr>
      <t>Themes</t>
    </r>
  </si>
  <si>
    <r>
      <t xml:space="preserve">Solution: </t>
    </r>
    <r>
      <rPr>
        <b/>
        <i/>
        <sz val="10"/>
        <color theme="0"/>
        <rFont val="Arial"/>
        <family val="2"/>
      </rPr>
      <t>Stake holder</t>
    </r>
    <r>
      <rPr>
        <b/>
        <sz val="10"/>
        <color theme="0"/>
        <rFont val="Arial"/>
        <family val="2"/>
      </rPr>
      <t xml:space="preserve"> values based approach. E.g. Spiral Dynamics </t>
    </r>
    <r>
      <rPr>
        <b/>
        <i/>
        <sz val="10"/>
        <color theme="0"/>
        <rFont val="Arial"/>
        <family val="2"/>
      </rPr>
      <t>Empowering,</t>
    </r>
    <r>
      <rPr>
        <b/>
        <sz val="10"/>
        <color theme="0"/>
        <rFont val="Arial"/>
        <family val="2"/>
      </rPr>
      <t xml:space="preserve"> The unleashing of voices, talents and creativity</t>
    </r>
  </si>
  <si>
    <t>WEST</t>
  </si>
  <si>
    <t>Weighted Balance</t>
  </si>
  <si>
    <t>&lt;1</t>
  </si>
  <si>
    <t>Emerging</t>
  </si>
  <si>
    <r>
      <t xml:space="preserve">4 Worlds, Integral Realms, Dimensions and </t>
    </r>
    <r>
      <rPr>
        <b/>
        <i/>
        <sz val="10"/>
        <color rgb="FFFFFFFF"/>
        <rFont val="Arial"/>
        <family val="2"/>
      </rPr>
      <t>GENE</t>
    </r>
  </si>
  <si>
    <t>All physical, financial resources, methodologies and policies</t>
  </si>
  <si>
    <t>Practical Orientation</t>
  </si>
  <si>
    <r>
      <rPr>
        <b/>
        <sz val="10"/>
        <color rgb="FF000000"/>
        <rFont val="Arial"/>
        <family val="2"/>
      </rPr>
      <t xml:space="preserve"> Conceptual Strenghts, Institution Building.</t>
    </r>
    <r>
      <rPr>
        <sz val="10"/>
        <color rgb="FF000000"/>
        <rFont val="Calibri"/>
        <family val="2"/>
      </rPr>
      <t xml:space="preserve"> </t>
    </r>
    <r>
      <rPr>
        <b/>
        <sz val="10"/>
        <color rgb="FF000000"/>
        <rFont val="Arial"/>
        <family val="2"/>
      </rPr>
      <t>Structural, organisational and technological assessments. IC build.</t>
    </r>
  </si>
  <si>
    <t>Knowledge &amp; Content</t>
  </si>
  <si>
    <t>Relationships &amp; Context</t>
  </si>
  <si>
    <t>Inspiration &amp; Catalysation</t>
  </si>
  <si>
    <t>Action &amp; Capacity</t>
  </si>
  <si>
    <t>I³</t>
  </si>
  <si>
    <t>Macro / Eco System Level</t>
  </si>
  <si>
    <t>Micro / Organisational Level</t>
  </si>
  <si>
    <t>&lt;2</t>
  </si>
  <si>
    <t>&lt;3</t>
  </si>
  <si>
    <t>&lt;4</t>
  </si>
  <si>
    <t>&lt;5</t>
  </si>
  <si>
    <t>Self Sufficient Economy</t>
  </si>
  <si>
    <t>Developmental Economy</t>
  </si>
  <si>
    <t>Social Economy</t>
  </si>
  <si>
    <t>Living Economy</t>
  </si>
  <si>
    <t>Social Dimension</t>
  </si>
  <si>
    <t xml:space="preserve">Timeline of Impact Value Chain </t>
  </si>
  <si>
    <t>Wealth Creation</t>
  </si>
  <si>
    <t>Score</t>
  </si>
  <si>
    <t>weight</t>
  </si>
  <si>
    <t>W/Avg</t>
  </si>
  <si>
    <t>Developmental/ Evolutionary</t>
  </si>
  <si>
    <t>Total Score</t>
  </si>
  <si>
    <t>Sub Weightings</t>
  </si>
  <si>
    <t>AVERAGE FINAL SCORE</t>
  </si>
  <si>
    <t>Common Good Economics</t>
  </si>
  <si>
    <t>Knowledge Economy / Creation</t>
  </si>
  <si>
    <t>Intellectual Capital (IC)</t>
  </si>
  <si>
    <t>Nature Capital (NC)</t>
  </si>
  <si>
    <t>Living Systems</t>
  </si>
  <si>
    <t xml:space="preserve">Wellbeing </t>
  </si>
  <si>
    <t>Corporate Reality</t>
  </si>
  <si>
    <t>INTEGRAL IMPACT INVESTMENT MODEL</t>
  </si>
  <si>
    <t>First level Impacts</t>
  </si>
  <si>
    <t>Master Weightings</t>
  </si>
  <si>
    <t>Culture Capital (CC)</t>
  </si>
  <si>
    <t xml:space="preserve">Master Level Impacts </t>
  </si>
  <si>
    <t>GENDER EQUALITY AND WOMEN’S EMPOWERMENT</t>
  </si>
  <si>
    <t>PEACE, JUSTICE AND STRONG INSTITUTIONS</t>
  </si>
  <si>
    <t>UN Sustainability Development Goals</t>
  </si>
  <si>
    <t>NO POVERTY</t>
  </si>
  <si>
    <t>ZERO HUNGER AND FOOD SECURITY</t>
  </si>
  <si>
    <t>GOOD HEALTH AND WELL-BEING</t>
  </si>
  <si>
    <t>QUALITY EDUCATION</t>
  </si>
  <si>
    <t>CLEAN WATER AND SANITATION</t>
  </si>
  <si>
    <t>AFFORDABLE AND CLEAN ENERGY</t>
  </si>
  <si>
    <t>DECENT WORK AND ECONOMIC GROWTH</t>
  </si>
  <si>
    <t>INDUSTRY, INNOVATION AND INFRASTRUCTURE</t>
  </si>
  <si>
    <t>REDUCED INEQUALITY</t>
  </si>
  <si>
    <t>SUSTAINABLE CITIES AND COMMUNITIES</t>
  </si>
  <si>
    <t>RESPONSIBLE CONSUMPTION AND PRODUCTION</t>
  </si>
  <si>
    <t>CLIMATE ACTION</t>
  </si>
  <si>
    <t>LIFE ON LAND: BIODIVERSITY, FORESTS, DESERTIFICATION</t>
  </si>
  <si>
    <t>LIFE BELOW WATER: OCEANS, RIVERS</t>
  </si>
  <si>
    <t>PARTNERSHIPS FOR THE GOALS</t>
  </si>
  <si>
    <t>GIIN</t>
  </si>
  <si>
    <t>IQ (Impact quotient)</t>
  </si>
  <si>
    <r>
      <t xml:space="preserve">South - </t>
    </r>
    <r>
      <rPr>
        <b/>
        <sz val="12"/>
        <color rgb="FF000000"/>
        <rFont val="Arial"/>
        <family val="2"/>
      </rPr>
      <t>Being and Community</t>
    </r>
  </si>
  <si>
    <r>
      <t xml:space="preserve">East - </t>
    </r>
    <r>
      <rPr>
        <b/>
        <sz val="12"/>
        <color theme="0"/>
        <rFont val="Arial"/>
        <family val="2"/>
      </rPr>
      <t>Becoming and Sanctuary</t>
    </r>
  </si>
  <si>
    <r>
      <t xml:space="preserve">North - </t>
    </r>
    <r>
      <rPr>
        <b/>
        <sz val="12"/>
        <color rgb="FF000000"/>
        <rFont val="Arial"/>
        <family val="2"/>
      </rPr>
      <t>Knowing and University</t>
    </r>
  </si>
  <si>
    <r>
      <t>West -</t>
    </r>
    <r>
      <rPr>
        <b/>
        <sz val="12"/>
        <color rgb="FF000000"/>
        <rFont val="Arial"/>
        <family val="2"/>
      </rPr>
      <t xml:space="preserve">     Doing and Laboratory</t>
    </r>
  </si>
  <si>
    <t>Heart, Environmental, Nature &amp; Relational Capital and cultivation of vitality</t>
  </si>
  <si>
    <t>Spirit, Social, Inspirational and Cultural Capital and awaken creative potentials</t>
  </si>
  <si>
    <t>Enterprise &amp; Economics. Body Corporate, Financial Capital and engagement co-creatively</t>
  </si>
  <si>
    <t>Impact/             Effecting/            Right Hand</t>
  </si>
  <si>
    <t>Culture/ Emerging/          Left Hand</t>
  </si>
  <si>
    <t>Community/          Grounding/     Body &amp; Feet</t>
  </si>
  <si>
    <t>Product: Science, Systems &amp; Technology. Intellectual Capital and reframing knowledge towards innovation</t>
  </si>
  <si>
    <t>Innovation/            Navigating/        Mind &amp; Head</t>
  </si>
  <si>
    <t>Be</t>
  </si>
  <si>
    <t>Becoming</t>
  </si>
  <si>
    <t>Knowing</t>
  </si>
  <si>
    <t>Doing</t>
  </si>
  <si>
    <t>Adizes: Entrepreneur</t>
  </si>
  <si>
    <t>Adizes: Integrator</t>
  </si>
  <si>
    <t>Adizes: Administrator</t>
  </si>
  <si>
    <t>Adizes: Producer</t>
  </si>
  <si>
    <t>Possible Organisational Problems and Adizes PAEI</t>
  </si>
  <si>
    <t>Corporate Governance Questionnaire</t>
  </si>
  <si>
    <t>CG Attribute/Risk</t>
  </si>
  <si>
    <t>Questions to Ask</t>
  </si>
  <si>
    <t>Answer Source</t>
  </si>
  <si>
    <t>Commitment to CG</t>
  </si>
  <si>
    <t>Answer</t>
  </si>
  <si>
    <t>to implementing high quality</t>
  </si>
  <si>
    <t xml:space="preserve">Key Risk:    </t>
  </si>
  <si>
    <t>CG policies and practices</t>
  </si>
  <si>
    <t xml:space="preserve">shareholder rights and the equitable treatment of shareholders; </t>
  </si>
  <si>
    <t xml:space="preserve">to local legislation, with provisions on: (i) the protection of </t>
  </si>
  <si>
    <t xml:space="preserve">Shareholders, the Board of Directors and executive </t>
  </si>
  <si>
    <t>Does the company have a charter or articles of incorporation according</t>
  </si>
  <si>
    <t xml:space="preserve">(ii)bodies, and (iii) information disclosure and transparency </t>
  </si>
  <si>
    <t>of the company's activities?</t>
  </si>
  <si>
    <t xml:space="preserve">distribution of authority between the Annual General Meeting of </t>
  </si>
  <si>
    <t xml:space="preserve">of incorporation, </t>
  </si>
  <si>
    <t xml:space="preserve">CG code, CG section </t>
  </si>
  <si>
    <t>of the annual report</t>
  </si>
  <si>
    <t xml:space="preserve">with the voluntary code of corporate governance for the country  </t>
  </si>
  <si>
    <t>(if such a code exists)? To what extent does the company comply</t>
  </si>
  <si>
    <t xml:space="preserve">Are the Board of Directors and the senior management familiar </t>
  </si>
  <si>
    <t>with the provisions of this code? How is this compliance disclosed?</t>
  </si>
  <si>
    <t xml:space="preserve">Does the company have a corporate governance code and/or policies? </t>
  </si>
  <si>
    <t xml:space="preserve">What are the procedures for monitoring compliance with these? </t>
  </si>
  <si>
    <t>Who does the monitoring?</t>
  </si>
  <si>
    <t xml:space="preserve">Does the company disclose the extent to which it is complying </t>
  </si>
  <si>
    <t>with its corporate governance policies and procedures?</t>
  </si>
  <si>
    <t xml:space="preserve">Interviews: </t>
  </si>
  <si>
    <t xml:space="preserve">Board chair, </t>
  </si>
  <si>
    <t xml:space="preserve">CEO, compliance </t>
  </si>
  <si>
    <t>or CG</t>
  </si>
  <si>
    <t xml:space="preserve">Documents: </t>
  </si>
  <si>
    <t xml:space="preserve">Articles </t>
  </si>
  <si>
    <t>Does the company have a code of ethics?</t>
  </si>
  <si>
    <t xml:space="preserve">Does the company have a designated officer responsible for ensuring </t>
  </si>
  <si>
    <t xml:space="preserve">compliance with the company’s corporate governance policies </t>
  </si>
  <si>
    <t>and code of ethics?</t>
  </si>
  <si>
    <t xml:space="preserve">Does the management/Board of Directors approve the annual calendar </t>
  </si>
  <si>
    <t>of corporate events (Board meetings, General Shareholder Meeting, etc.)?</t>
  </si>
  <si>
    <t xml:space="preserve">Structure and Functioning </t>
  </si>
  <si>
    <t>of the Board of Directors</t>
  </si>
  <si>
    <t>The Board of directors</t>
  </si>
  <si>
    <t>How is the composition of the Board of Directors determined?</t>
  </si>
  <si>
    <t xml:space="preserve">Articles of incorporation, </t>
  </si>
  <si>
    <t xml:space="preserve">Board charter, </t>
  </si>
  <si>
    <t xml:space="preserve">directors’ profiles, </t>
  </si>
  <si>
    <t>calendar of Board meetings,</t>
  </si>
  <si>
    <t xml:space="preserve"> Board minutes, </t>
  </si>
  <si>
    <t>related party transactions table</t>
  </si>
  <si>
    <t xml:space="preserve">corporate secretary, </t>
  </si>
  <si>
    <t xml:space="preserve">Committee chairmen, </t>
  </si>
  <si>
    <t>CEO, CFO</t>
  </si>
  <si>
    <t>Are there any shareholder agreements, provisions of the company’s</t>
  </si>
  <si>
    <t>appoint directors?</t>
  </si>
  <si>
    <t xml:space="preserve">Are there any independent directors? How were they selected? </t>
  </si>
  <si>
    <t>How, if at all, does the company define “independent” director?</t>
  </si>
  <si>
    <t>Does the company have Board Committees?</t>
  </si>
  <si>
    <t>If so, how are they established, who sits on them, and how do they function?</t>
  </si>
  <si>
    <t>How often does the Board of Directors meet?</t>
  </si>
  <si>
    <t xml:space="preserve">charter, or informal understandings that specify which shareholders </t>
  </si>
  <si>
    <t xml:space="preserve">Is an agenda prepared and distributed in advance of Board meetings? </t>
  </si>
  <si>
    <t>Are minutes prepared and approved after Board meetings?</t>
  </si>
  <si>
    <t>Does the company have a corporate secretary? If not, who organizes Board meetings?</t>
  </si>
  <si>
    <t xml:space="preserve">particularly with respect to the following? (1) Setting strategy and vision </t>
  </si>
  <si>
    <t xml:space="preserve">What is understood as the role of the Board of Directors vis-à-vis management, </t>
  </si>
  <si>
    <t xml:space="preserve">of the company; (2) Selection and compensation of the CEO and senior management; </t>
  </si>
  <si>
    <t xml:space="preserve">(3) Risk Management, oversight of internal controls, external audit and preparation of </t>
  </si>
  <si>
    <t>financial statements; and (4) Major capital expenditures and large-value transactions.</t>
  </si>
  <si>
    <t>How does the current mix of skills/experience on the Board of Directors serve the company’s interests?</t>
  </si>
  <si>
    <t xml:space="preserve">Are directors appointed on the basis of a clear job description which identifies </t>
  </si>
  <si>
    <t>the required directors’ background and expertise?</t>
  </si>
  <si>
    <t>Does the Board of Directors review material transactions that involve conflicts of interest and related parties?</t>
  </si>
  <si>
    <t>Does the company offer induction and/or regular training to members of the Board?</t>
  </si>
  <si>
    <t xml:space="preserve">Does the Board of Directors conduct self-evaluations or other reviews of its effectiveness? </t>
  </si>
  <si>
    <t>How and when are such reviews conducted and with whom are the results shared?</t>
  </si>
  <si>
    <t>Have any of the Board Directors ever been sanctioned for violating any of his/her duties?</t>
  </si>
  <si>
    <t>How often is the Board of Directors elected? Is there a maximum number of terms that a Director can serve?</t>
  </si>
  <si>
    <t xml:space="preserve">Does the company have a formal or informal succession plan for its current CEO? </t>
  </si>
  <si>
    <t>How much longer does the current CEO intend to remain in this position?</t>
  </si>
  <si>
    <t>Rights of Minority</t>
  </si>
  <si>
    <t>Shareholders</t>
  </si>
  <si>
    <t>shareholders’ rights are</t>
  </si>
  <si>
    <t>inadequate or abused</t>
  </si>
  <si>
    <t xml:space="preserve">Key Risk: </t>
  </si>
  <si>
    <t>The company’s minority</t>
  </si>
  <si>
    <t>Are there differences between the voting rights and cash flow rights of the</t>
  </si>
  <si>
    <t>company’s various classes of equity and quasi-equity securities</t>
  </si>
  <si>
    <t>(as different from the “one share, one vote” principle)?</t>
  </si>
  <si>
    <t>shareholders’ meeting</t>
  </si>
  <si>
    <t>Interviews:</t>
  </si>
  <si>
    <t>articles of association,</t>
  </si>
  <si>
    <t>annual report, by-laws on</t>
  </si>
  <si>
    <t xml:space="preserve">minority shareholders, </t>
  </si>
  <si>
    <t>controlling shareholders,</t>
  </si>
  <si>
    <t>corporate secretary</t>
  </si>
  <si>
    <t>Do minority shareholders have any mechanisms to nominate members of the Board of</t>
  </si>
  <si>
    <t>Directors (e.g., cumulative voting, block voting, etc.)? Have such rights been exercised?</t>
  </si>
  <si>
    <t xml:space="preserve">The company and its </t>
  </si>
  <si>
    <t xml:space="preserve">shareholders have not </t>
  </si>
  <si>
    <t>demonstrated a commitment</t>
  </si>
  <si>
    <t xml:space="preserve">Is ultimate beneficial ownership of shares disclosed by controlling shareholders </t>
  </si>
  <si>
    <t>and management?</t>
  </si>
  <si>
    <t>Are there any minority shareholders protection mechanisms in place?</t>
  </si>
  <si>
    <t xml:space="preserve">How will minority shareholders be treated in the event of a change of control </t>
  </si>
  <si>
    <t>of the company (e.g., tag-along rights)?</t>
  </si>
  <si>
    <t>Does the preparation and calling of annual and extraordinary shareholders meetings enable</t>
  </si>
  <si>
    <t>proposing agenda items; participation personally or through proxy; the right to ask questions;</t>
  </si>
  <si>
    <t xml:space="preserve">the participation of all shareholders (sufficient notice; agenda and supporting materials; </t>
  </si>
  <si>
    <t>dissemination of the results of the meeting)?</t>
  </si>
  <si>
    <t xml:space="preserve">Has the company ever been subject to investigation into its treatment of shareholders? </t>
  </si>
  <si>
    <t>How have shareholder disputes been resolved?</t>
  </si>
  <si>
    <t xml:space="preserve">Control Environment </t>
  </si>
  <si>
    <t>and Processes</t>
  </si>
  <si>
    <t>management and</t>
  </si>
  <si>
    <t>controls are insufficient</t>
  </si>
  <si>
    <t>to ensure sound</t>
  </si>
  <si>
    <t>stewardship of the</t>
  </si>
  <si>
    <t>company’s assets and</t>
  </si>
  <si>
    <t>compliance with relevant</t>
  </si>
  <si>
    <t>regulations</t>
  </si>
  <si>
    <t>The company’s risk</t>
  </si>
  <si>
    <t xml:space="preserve"> is not up to the task of </t>
  </si>
  <si>
    <t xml:space="preserve">management and performance </t>
  </si>
  <si>
    <t>of the company</t>
  </si>
  <si>
    <t xml:space="preserve">overseeing the strategy, </t>
  </si>
  <si>
    <t xml:space="preserve">Does the company have adequate internal controls in place? </t>
  </si>
  <si>
    <t>Are they properly documented and periodically reviewed?</t>
  </si>
  <si>
    <t>audit committee charter,</t>
  </si>
  <si>
    <t xml:space="preserve">internal control and </t>
  </si>
  <si>
    <t>Does the company have an Audit Committee? What is the role of the Audit Committee</t>
  </si>
  <si>
    <t xml:space="preserve">and the Board of Directors in ensuring that proper internal controls are maintained, </t>
  </si>
  <si>
    <t>management letters,</t>
  </si>
  <si>
    <t>compliance program</t>
  </si>
  <si>
    <t>risk management policies,</t>
  </si>
  <si>
    <t xml:space="preserve">risks are managed and that the company is in compliance with all relevant laws </t>
  </si>
  <si>
    <t>and regulations?</t>
  </si>
  <si>
    <t>Committee chair,</t>
  </si>
  <si>
    <t>CFO, internal audit</t>
  </si>
  <si>
    <t>chief, risk officer,</t>
  </si>
  <si>
    <t>compliance officer,</t>
  </si>
  <si>
    <t>external auditor</t>
  </si>
  <si>
    <t>Board chair, Audit</t>
  </si>
  <si>
    <t xml:space="preserve">Does the Board of Directors set the company’s risk appetite and periodically review </t>
  </si>
  <si>
    <t>the risk management system?</t>
  </si>
  <si>
    <t>Does the company have an internal audit (IA) function? Does the IA function have a charter</t>
  </si>
  <si>
    <t xml:space="preserve">that is approved by the Audit Committee or Board of Directors? Does the IA function have full </t>
  </si>
  <si>
    <t>access to records, property and personnel relevant to their audit?</t>
  </si>
  <si>
    <t xml:space="preserve">To whom does the IA function report? Is the IA chief independently hired </t>
  </si>
  <si>
    <t>and dismissed with the consent of the Board of Directors?</t>
  </si>
  <si>
    <t xml:space="preserve">Does the Board of Directors monitor management’s response to deficiencies and weaknesses identified </t>
  </si>
  <si>
    <t>by the IA function and/or external auditors?</t>
  </si>
  <si>
    <t xml:space="preserve">Does the company have a risk management system? Who is responsible for developing it? </t>
  </si>
  <si>
    <t>How are the risks identified and compared with industry standards?</t>
  </si>
  <si>
    <t xml:space="preserve">Does the company have a compliance program or procedures that include the training of employees, </t>
  </si>
  <si>
    <t>auditing and monitoring systems, and a company “hotline” for reporting violations?</t>
  </si>
  <si>
    <t xml:space="preserve">Were there any significant problems reported in internal controls, risk management and compliance </t>
  </si>
  <si>
    <t>in the past 5 years?</t>
  </si>
  <si>
    <t>Is the company’s external audit in line with International Standards on Auditing (ISA)?</t>
  </si>
  <si>
    <t>Who, formally and in practice, selects the external auditors and to whom are they accountable?</t>
  </si>
  <si>
    <t>Is there a policy to rotate the external auditors or the engagement audit partners?</t>
  </si>
  <si>
    <t xml:space="preserve">Has the external auditor ever issued a Qualified, Adverse, </t>
  </si>
  <si>
    <t>or Disclaimer of Opinion on the financial statements? Why?</t>
  </si>
  <si>
    <t>Transparency and</t>
  </si>
  <si>
    <t>Disclosure</t>
  </si>
  <si>
    <t>disclosures are not a</t>
  </si>
  <si>
    <t>relevant, faithful, and</t>
  </si>
  <si>
    <t>timely representation of</t>
  </si>
  <si>
    <t>its economic transactions</t>
  </si>
  <si>
    <t>and resources</t>
  </si>
  <si>
    <t>The company’s financial</t>
  </si>
  <si>
    <t xml:space="preserve">Are the financial statements prepared in keeping with internationally recognized </t>
  </si>
  <si>
    <t>accounting standards (e.g., IFRS or U.S. GAAP)?</t>
  </si>
  <si>
    <t>information disclosure</t>
  </si>
  <si>
    <t>policy</t>
  </si>
  <si>
    <t>Documents:</t>
  </si>
  <si>
    <t>financial statements,</t>
  </si>
  <si>
    <t xml:space="preserve">Were there any material re-statements of the company’s financial statements </t>
  </si>
  <si>
    <t>in the past 5 years? Please specify.</t>
  </si>
  <si>
    <t>CFO, external auditor,</t>
  </si>
  <si>
    <t>chief of investor</t>
  </si>
  <si>
    <t>relations</t>
  </si>
  <si>
    <t>audit committee chair,</t>
  </si>
  <si>
    <t xml:space="preserve">Does the company disclose major transactions, related party transactions, </t>
  </si>
  <si>
    <t>off-balance sheet activities, and other material events? How (e.g., Annual Report, website)?</t>
  </si>
  <si>
    <t xml:space="preserve">Does the Board of Directors/Audit Committee review key elements of the company’s </t>
  </si>
  <si>
    <t>financial statements? How often?</t>
  </si>
  <si>
    <t xml:space="preserve">Does the company have a written information disclosure policy that seeks to make all </t>
  </si>
  <si>
    <t>material information (financial and nonfinancial) fully, timely and equally available to all stakeholders?</t>
  </si>
  <si>
    <t>If the company is publicly listed:</t>
  </si>
  <si>
    <t>Are periodic meetings with securities analysts held? Who participates in such meetings?</t>
  </si>
  <si>
    <t xml:space="preserve">Has the company ever been sanctioned or censured by the regulator or the exchange for any failure or </t>
  </si>
  <si>
    <t>delay in disclosing required information to the public?</t>
  </si>
  <si>
    <t xml:space="preserve">Has the regulator or the exchange ever required the company to provide additional information or </t>
  </si>
  <si>
    <t>clarification in the annual report, financial statements or other disclosure? On what elements?</t>
  </si>
  <si>
    <t>Adapted by the DFIs Working Group on Corporate Governance from the IFC Corporate Governance Methodology ©</t>
  </si>
  <si>
    <t>XYZ</t>
  </si>
  <si>
    <t>Minimum Hurdle</t>
  </si>
  <si>
    <t>Outcome</t>
  </si>
  <si>
    <t>4 Worlds Outcome</t>
  </si>
  <si>
    <t>Access to clean water and sanitation</t>
  </si>
  <si>
    <t>- Access to education </t>
  </si>
  <si>
    <t>- Access to energy</t>
  </si>
  <si>
    <t>- Access to financial services</t>
  </si>
  <si>
    <t>- Access to information</t>
  </si>
  <si>
    <t>- Affordable housing</t>
  </si>
  <si>
    <t>- Agricultural productivity</t>
  </si>
  <si>
    <t>- Capacity building</t>
  </si>
  <si>
    <t>- Community development</t>
  </si>
  <si>
    <t>- Conflict resolution</t>
  </si>
  <si>
    <t>- Disease-specific prevention and mitigation </t>
  </si>
  <si>
    <t>- Employment generation</t>
  </si>
  <si>
    <t>- Equality and empowerment</t>
  </si>
  <si>
    <t>- Food security</t>
  </si>
  <si>
    <t>- Generate funds for charitable giving</t>
  </si>
  <si>
    <t>- Health improvement</t>
  </si>
  <si>
    <t>- Human rights protection or expansion</t>
  </si>
  <si>
    <t>- Income/productivity growth</t>
  </si>
  <si>
    <t>GIIN:</t>
  </si>
  <si>
    <t> Biodiversity conservation</t>
  </si>
  <si>
    <t>- Energy and fuel efficiency</t>
  </si>
  <si>
    <t>- Natural resources conservation</t>
  </si>
  <si>
    <t>- Pollution prevention &amp; waste management</t>
  </si>
  <si>
    <t>- Sustainable energy</t>
  </si>
  <si>
    <t>- Sustainable land use</t>
  </si>
  <si>
    <t>- Water resources management</t>
  </si>
  <si>
    <t>Value Chain Levels</t>
  </si>
  <si>
    <t xml:space="preserve">Raw Material  </t>
  </si>
  <si>
    <t>Production</t>
  </si>
  <si>
    <t>Processing</t>
  </si>
  <si>
    <t>Intermediate</t>
  </si>
  <si>
    <t xml:space="preserve">Supplier </t>
  </si>
  <si>
    <t>Manufacture</t>
  </si>
  <si>
    <t>Manufacuring &amp;</t>
  </si>
  <si>
    <t>Assembly</t>
  </si>
  <si>
    <t>Office</t>
  </si>
  <si>
    <t>Function</t>
  </si>
  <si>
    <t>Distribution</t>
  </si>
  <si>
    <t>Use &amp;</t>
  </si>
  <si>
    <t>Service</t>
  </si>
  <si>
    <t>End-of</t>
  </si>
  <si>
    <t>Life</t>
  </si>
  <si>
    <t>Air Emissions</t>
  </si>
  <si>
    <t xml:space="preserve">GHGs </t>
  </si>
  <si>
    <t>$</t>
  </si>
  <si>
    <t>Waste</t>
  </si>
  <si>
    <t>Land Use</t>
  </si>
  <si>
    <t>Water Use</t>
  </si>
  <si>
    <t>Water Pollution</t>
  </si>
  <si>
    <t>Time Line of Impact Value Chain</t>
  </si>
  <si>
    <t>Sum Total</t>
  </si>
  <si>
    <t>Capital Asset Account</t>
  </si>
  <si>
    <t>Well-being Theme</t>
  </si>
  <si>
    <r>
      <t>Objective Indicators (</t>
    </r>
    <r>
      <rPr>
        <b/>
        <sz val="10"/>
        <color indexed="39"/>
        <rFont val="Arial"/>
        <family val="2"/>
      </rPr>
      <t>blue</t>
    </r>
    <r>
      <rPr>
        <b/>
        <sz val="10"/>
        <rFont val="Arial"/>
        <family val="2"/>
      </rPr>
      <t>)</t>
    </r>
  </si>
  <si>
    <r>
      <t>Subjective Indicator (</t>
    </r>
    <r>
      <rPr>
        <b/>
        <sz val="10"/>
        <color rgb="FFFF0000"/>
        <rFont val="Arial"/>
        <family val="2"/>
      </rPr>
      <t>red</t>
    </r>
    <r>
      <rPr>
        <b/>
        <sz val="10"/>
        <rFont val="Arial"/>
        <family val="2"/>
      </rPr>
      <t>)</t>
    </r>
  </si>
  <si>
    <t>Human Assets</t>
  </si>
  <si>
    <t>Employment</t>
  </si>
  <si>
    <t>Full Employment</t>
  </si>
  <si>
    <t>Meaningful Employment (How satisfied are you with your current job?)</t>
  </si>
  <si>
    <t>Time Balance</t>
  </si>
  <si>
    <t>Time Use</t>
  </si>
  <si>
    <t>Autonomy over life: Do you feel you have control over most of the decisions that affect your daily life?</t>
  </si>
  <si>
    <t>Work time</t>
  </si>
  <si>
    <t>volunteerism time</t>
  </si>
  <si>
    <t>time with family</t>
  </si>
  <si>
    <t>leisure/recreation time</t>
  </si>
  <si>
    <t>Health</t>
  </si>
  <si>
    <t>Life expectancy</t>
  </si>
  <si>
    <t>Personal health: How satisfied are you with your personal health?</t>
  </si>
  <si>
    <t>Do health problems limit your ability to perform daily living activities?</t>
  </si>
  <si>
    <t>Mental health: How would you rate your mental health?</t>
  </si>
  <si>
    <t>Quality of sleep time: How would you rate your quality of sleep?</t>
  </si>
  <si>
    <t>Average HALE for 15+</t>
    <phoneticPr fontId="0" type="noConversion"/>
  </si>
  <si>
    <t>Disability-free life</t>
  </si>
  <si>
    <t xml:space="preserve">Diabetes prevalence </t>
    <phoneticPr fontId="0" type="noConversion"/>
  </si>
  <si>
    <t>Teen smoking rate</t>
    <phoneticPr fontId="0" type="noConversion"/>
  </si>
  <si>
    <t xml:space="preserve">Influenza immunization rate (age 65+) </t>
    <phoneticPr fontId="0" type="noConversion"/>
  </si>
  <si>
    <t>Physicians (General/Family Physicians and Specialists) per 100,000</t>
  </si>
  <si>
    <t>Proportion of the population 12 and over without a regular medical doctor</t>
  </si>
  <si>
    <t>Physical Well-being</t>
  </si>
  <si>
    <t>Healthy Diet</t>
  </si>
  <si>
    <t>Self-report physical health: Do you feel you are meeting your goals for physical health and well-being?</t>
  </si>
  <si>
    <t>Obestity Rate</t>
  </si>
  <si>
    <t>Physical fitness</t>
  </si>
  <si>
    <t>Physical capacities: How satisfied are you with your capacity to perform daily living activities?</t>
  </si>
  <si>
    <t>Disability: Does illness or disability limite your ability to work?</t>
  </si>
  <si>
    <t>Psychological Well-being</t>
  </si>
  <si>
    <t>Self-reported Life satisfaction: Overall, how satisfied are you with your life, at this moment?</t>
  </si>
  <si>
    <t>Self-reported happiness (Positive emotions): Overall, how happy are you with life?</t>
  </si>
  <si>
    <t>Enjoyment of Life: Overall, I spend most of my time doing things I enjoy</t>
  </si>
  <si>
    <t>Stress: How would you rate the level of stress in your life?</t>
  </si>
  <si>
    <t>Spiritual Well-being</t>
  </si>
  <si>
    <t>Spiritual satisfaction: How satisfied are you with your spiritual life?</t>
  </si>
  <si>
    <t>Family cohesion</t>
  </si>
  <si>
    <t>Domestic violence rates (911 calls, police statements)</t>
  </si>
  <si>
    <t>Do you feel your family is generally supportive of you?</t>
  </si>
  <si>
    <t>Divorce rates</t>
  </si>
  <si>
    <t>Family activities</t>
  </si>
  <si>
    <t>How satisfied are you with the relationships with your family?</t>
  </si>
  <si>
    <t>Number of times a week the family eats dinner together</t>
  </si>
  <si>
    <t>Family outings</t>
  </si>
  <si>
    <t>Family holidays</t>
  </si>
  <si>
    <t>Associations</t>
  </si>
  <si>
    <t>I have many friends and family with which I can 'have a good time' with</t>
  </si>
  <si>
    <t>Learning</t>
  </si>
  <si>
    <t>Literacy</t>
  </si>
  <si>
    <t>High school completion rate (proportion of the population (15 years and older) who have completed high school.</t>
  </si>
  <si>
    <t>Educational attainment</t>
  </si>
  <si>
    <t>Early childhood education</t>
  </si>
  <si>
    <t>Children’s developmental status in kindergarten</t>
    <phoneticPr fontId="0" type="noConversion"/>
  </si>
  <si>
    <t>Social and emotional competences</t>
    <phoneticPr fontId="0" type="noConversion"/>
  </si>
  <si>
    <t>Knowledge: Basic educational knowledge and skills</t>
  </si>
  <si>
    <t>Participation in post-secondary education</t>
    <phoneticPr fontId="0" type="noConversion"/>
  </si>
  <si>
    <t>Skills and abilities: How would you rate your satisfaction withthe opportunities available to you to develop skills and abilities?</t>
  </si>
  <si>
    <t>Composite Learning Index</t>
  </si>
  <si>
    <t>Adult education and life-long learning</t>
    <phoneticPr fontId="0" type="noConversion"/>
  </si>
  <si>
    <t>ESL/Foreign Worker Skills</t>
  </si>
  <si>
    <t>Equity in education: The socio-economic gradient</t>
    <phoneticPr fontId="0" type="noConversion"/>
  </si>
  <si>
    <t>Labour force statistics</t>
  </si>
  <si>
    <t>Labour Force Diversity Index</t>
  </si>
  <si>
    <t>Professional services labour force</t>
  </si>
  <si>
    <t>Basic needs services</t>
  </si>
  <si>
    <t>Cultural Creatives</t>
  </si>
  <si>
    <t>Social Assets</t>
  </si>
  <si>
    <t>Ethnic Diversity</t>
  </si>
  <si>
    <t xml:space="preserve">Ethnic diversity index </t>
  </si>
  <si>
    <t>Cultural Tolerance Index</t>
  </si>
  <si>
    <t>Inclusion</t>
  </si>
  <si>
    <t>Do you experience feelings of exclusion due to your ethnicity, race religion or values?</t>
  </si>
  <si>
    <t>I feel uncomfortable because of my ethnicity, culture or race.</t>
  </si>
  <si>
    <t>Trust and Belonging</t>
  </si>
  <si>
    <t>Self-rated sense of belonging to the community (Genuine Wealth Survey)</t>
  </si>
  <si>
    <t>Self-rated trust of neighbours (Genuine Wealth Survey)</t>
  </si>
  <si>
    <t>Trust of  colleagues at work</t>
  </si>
  <si>
    <t>Trust of strangers</t>
  </si>
  <si>
    <t>Friendships: How satisfied are you with the relationships with your friends?</t>
  </si>
  <si>
    <t>How much do you trust your local political official to represent your needs?</t>
  </si>
  <si>
    <t>Neighbourliness: Number of neighbours you know by first name?</t>
  </si>
  <si>
    <t>Citizens who lived at the same address for five years or more</t>
  </si>
  <si>
    <t>Community organizations, clubs and groups per 1000 people.</t>
  </si>
  <si>
    <t>Community Vitality</t>
  </si>
  <si>
    <t>Perceptions of being treated fairly</t>
  </si>
  <si>
    <t>Neighbours help one another</t>
  </si>
  <si>
    <t>Socializing with neighbours, friends and relatives (family)?</t>
  </si>
  <si>
    <t>Familiy relationships (agree, disagree, neutral)</t>
  </si>
  <si>
    <t>Members of my family really care about each other</t>
  </si>
  <si>
    <t>I wish I was not part of my family</t>
  </si>
  <si>
    <t>Members of my family argue too much</t>
  </si>
  <si>
    <t>I feel like a stranger in my family</t>
  </si>
  <si>
    <t>Library usage (visits)</t>
  </si>
  <si>
    <t>I feel I spend enough time with my family</t>
  </si>
  <si>
    <t>Safety &amp; Crime</t>
  </si>
  <si>
    <t>Have you been a victim of crime in the last 12 months?</t>
  </si>
  <si>
    <t>Type of Crime: If yes, identify the crime (theft, robbery,  vandalism,  familiy violence,  sexual assault, other assualts of violence,  fraud, other).</t>
  </si>
  <si>
    <t>Violent crime rate (police records)</t>
  </si>
  <si>
    <t>Do you feel safe walking alone at night in the city or area in which you live?</t>
  </si>
  <si>
    <t>Property crime rate (police records)</t>
  </si>
  <si>
    <t>Drug crime cases</t>
  </si>
  <si>
    <t>Unintentional injury death rate</t>
  </si>
  <si>
    <t>911 calls</t>
  </si>
  <si>
    <t>Motor vehicle collision rate (per day)</t>
  </si>
  <si>
    <t>Police officers per 100,000</t>
  </si>
  <si>
    <t>Impaired driving charges</t>
  </si>
  <si>
    <t>Social Supports</t>
  </si>
  <si>
    <t>Perceptions of availability of support from family, friends and neighbours in times of crisis</t>
  </si>
  <si>
    <t>Equity and Fairness</t>
  </si>
  <si>
    <t>Income gap between top income households and the lowest earning households</t>
  </si>
  <si>
    <t>Ratio of female earnings to male earnings, working full-time</t>
  </si>
  <si>
    <t>Number of women on municipal/civic councils</t>
  </si>
  <si>
    <t>Arts and Culture</t>
  </si>
  <si>
    <t>Number of festivals, community and cultural events</t>
  </si>
  <si>
    <t>Are you satisfied with your ability to participate in community events (arts, culture, theatre, recreation and sports)?</t>
  </si>
  <si>
    <t>Artistic skills</t>
  </si>
  <si>
    <t>Governance</t>
  </si>
  <si>
    <t>Voter participation (voter turnout in municipal, provincial and federal elections)</t>
  </si>
  <si>
    <t>Policy impact (does your voice matter?)</t>
  </si>
  <si>
    <t>Interest in politics</t>
  </si>
  <si>
    <t>Women representation</t>
  </si>
  <si>
    <t>Minorities representation</t>
  </si>
  <si>
    <t>Satisfaction with electoral process, government, courts, access to information, rights and freedoms.</t>
  </si>
  <si>
    <t>Natural Assets</t>
  </si>
  <si>
    <t>Ecological footrpint</t>
  </si>
  <si>
    <t>Ecological footprint: household demand on natural capital vs. nature’s supplies</t>
  </si>
  <si>
    <t>Ecological deficit: ratio of ecological footprint to total regional land area.</t>
  </si>
  <si>
    <t xml:space="preserve">Population density </t>
  </si>
  <si>
    <t xml:space="preserve">Population density (people per sq. km.), a measure of the human population pressure on the land </t>
  </si>
  <si>
    <t>Sustainable Food Production</t>
  </si>
  <si>
    <t>Prime agricultural land</t>
  </si>
  <si>
    <t>Prime agricultural land per person</t>
  </si>
  <si>
    <t>Prime agricultural land as a percentage of the total land base</t>
  </si>
  <si>
    <t>Agricultural land under production</t>
  </si>
  <si>
    <t>Ratio of area farmed to prime agricultural land</t>
  </si>
  <si>
    <t>Percentage of food grown and sourced locally.</t>
  </si>
  <si>
    <t>Land</t>
  </si>
  <si>
    <t>Forest land</t>
  </si>
  <si>
    <t>Wetland</t>
  </si>
  <si>
    <t>Green space and parkland</t>
  </si>
  <si>
    <t>Access to outdoor recreation: How would you rate your satisfication with opportunities to enjoy the outdoors and the natural environment?</t>
  </si>
  <si>
    <t>Other Land Classifications</t>
  </si>
  <si>
    <t>Natural Resources</t>
  </si>
  <si>
    <t>Fish and wildlife</t>
  </si>
  <si>
    <t>Environmental Quality</t>
  </si>
  <si>
    <t>Water quality</t>
  </si>
  <si>
    <t>Self-rated drinking water quality (How would you rate the quality of your drinking water)</t>
  </si>
  <si>
    <t>Air quality</t>
  </si>
  <si>
    <t>Self-rated air quality (How would your overall air quality in your community?)</t>
  </si>
  <si>
    <t>Greenhouse Gas emissions</t>
  </si>
  <si>
    <t xml:space="preserve">Climate Change Perception: To what extent, are you concerned about climate change? </t>
  </si>
  <si>
    <t>Noise pollution</t>
  </si>
  <si>
    <t>Pesticide use</t>
  </si>
  <si>
    <t>Contaminated soil volume to landfills</t>
  </si>
  <si>
    <t>Consumption and Conservation</t>
  </si>
  <si>
    <t>Water consumption</t>
  </si>
  <si>
    <t>Water storage capacity per citizen</t>
  </si>
  <si>
    <t>Residential waste generated per capita</t>
  </si>
  <si>
    <t>Total waste disposed to landfills</t>
  </si>
  <si>
    <t>How often do you recyle or reuse waste (glass, plastic, paper)?</t>
  </si>
  <si>
    <t>% of domestic waste recycled (diverted from landfills)</t>
  </si>
  <si>
    <t>Residential energy use (GJ per capita)</t>
  </si>
  <si>
    <t>Satisfication with quality of environment</t>
  </si>
  <si>
    <t>Perception of state of the environment: How satisfied are you with the state of the environment: the land, forests, rivers/lakes and air in your area?</t>
  </si>
  <si>
    <t>Built Assets</t>
  </si>
  <si>
    <t>Housing</t>
  </si>
  <si>
    <t>Private dwellings (owned and rented)</t>
  </si>
  <si>
    <t>Growth in number of dwellings per 100 people</t>
  </si>
  <si>
    <t>Housing starts</t>
  </si>
  <si>
    <t>Rental vacancy rate</t>
  </si>
  <si>
    <t>Percentage of dwellings requiring major repairs</t>
  </si>
  <si>
    <t>Municipal government spending on transportation infrastructure and public utilities</t>
  </si>
  <si>
    <t>Demand for subsidized housing</t>
  </si>
  <si>
    <t>Public Infrastructure</t>
  </si>
  <si>
    <t xml:space="preserve">Recreation facility venues </t>
  </si>
  <si>
    <t>Recreation visitation rates (number of visits per person per year)</t>
  </si>
  <si>
    <t>Bike and walking trails (km) per 1000 people</t>
  </si>
  <si>
    <t>Public transit use/expenditures by municipal governments per capita</t>
  </si>
  <si>
    <t>Tangible Assets</t>
  </si>
  <si>
    <t>Building</t>
  </si>
  <si>
    <t>Plant</t>
  </si>
  <si>
    <t>Equipment</t>
  </si>
  <si>
    <t>Machinery</t>
  </si>
  <si>
    <t>Intangible Assets</t>
  </si>
  <si>
    <t xml:space="preserve">Brand-Equity related intangible assets </t>
  </si>
  <si>
    <t>Trademarks, trade names, service marks, collective marks, certification marks</t>
  </si>
  <si>
    <t>Trade dress (unique colour, shape, or package design)</t>
  </si>
  <si>
    <t>Newspaper mastheads</t>
  </si>
  <si>
    <t xml:space="preserve">Non-competition (marketing) agreements </t>
  </si>
  <si>
    <t>Internet domain names</t>
  </si>
  <si>
    <r>
      <t>Customer-Equity related intangible assets</t>
    </r>
    <r>
      <rPr>
        <sz val="9"/>
        <rFont val="Arial"/>
        <family val="2"/>
      </rPr>
      <t xml:space="preserve"> </t>
    </r>
  </si>
  <si>
    <t>Supply contracts and related customer relationships</t>
  </si>
  <si>
    <t xml:space="preserve"> Customer lists</t>
  </si>
  <si>
    <t>Order or production backlog</t>
  </si>
  <si>
    <t>Non-contractual customer relationships</t>
  </si>
  <si>
    <r>
      <t>Technology-based intangible assets</t>
    </r>
    <r>
      <rPr>
        <sz val="9"/>
        <rFont val="Arial"/>
        <family val="2"/>
      </rPr>
      <t xml:space="preserve"> </t>
    </r>
  </si>
  <si>
    <t>Patented technology and business processes</t>
  </si>
  <si>
    <t>Copyrightable business materials</t>
  </si>
  <si>
    <t>Computer software and mask works</t>
  </si>
  <si>
    <t>Unpatented technology</t>
  </si>
  <si>
    <t>Databases</t>
  </si>
  <si>
    <t>Trade secrets, such as secret formulas, processes or recipes</t>
  </si>
  <si>
    <r>
      <t>Artistic-related intangible assets</t>
    </r>
    <r>
      <rPr>
        <sz val="9"/>
        <rFont val="Arial"/>
        <family val="2"/>
      </rPr>
      <t xml:space="preserve"> </t>
    </r>
  </si>
  <si>
    <t>Plays, operas, ballets</t>
  </si>
  <si>
    <t>Books, magazines, newspapers, other literary works</t>
  </si>
  <si>
    <t>Musical works, such as compositions, song lyrics and advertising jingles</t>
  </si>
  <si>
    <t>Pictures and photographs</t>
  </si>
  <si>
    <t>Video and audio-visual material, including films, music videos and television programmes</t>
  </si>
  <si>
    <r>
      <t>Contract-based intangible assets</t>
    </r>
    <r>
      <rPr>
        <sz val="9"/>
        <rFont val="Arial"/>
        <family val="2"/>
      </rPr>
      <t xml:space="preserve"> </t>
    </r>
  </si>
  <si>
    <t>Franchise agreements</t>
  </si>
  <si>
    <t>Licensing, royalties and standstill agreements</t>
  </si>
  <si>
    <t>* Advertising, construction, management, service or supply contracts</t>
  </si>
  <si>
    <t>Lease agreements</t>
  </si>
  <si>
    <t>Construction permits</t>
  </si>
  <si>
    <t>Operating and broadcast rights</t>
  </si>
  <si>
    <t>Use rights, such as drilling, water, air, mineral, timber-cutting, and route authorities</t>
  </si>
  <si>
    <t>Servicing contracts such as mortgage servicing contracts</t>
  </si>
  <si>
    <t>Import Quotas</t>
  </si>
  <si>
    <t>Employment contracts</t>
  </si>
  <si>
    <t>Financial Assets</t>
  </si>
  <si>
    <t>Economic vitality</t>
  </si>
  <si>
    <t>GDP and GDP per capita</t>
  </si>
  <si>
    <t>Businesses per 1000 citizens</t>
  </si>
  <si>
    <t>Economic Diversity Index (by economic sector)</t>
  </si>
  <si>
    <t>Business Diversity Index (by business types)</t>
  </si>
  <si>
    <t>How would you rate your level of trust in local businesses in the community?</t>
  </si>
  <si>
    <t>New business licenses (home-based and commercial)</t>
  </si>
  <si>
    <t>Living Standards</t>
  </si>
  <si>
    <t>After-tax median household income</t>
  </si>
  <si>
    <t>Do you feel your income is sufficient to meet your wvery day needs?</t>
  </si>
  <si>
    <t>Average earnings per worker working full-time</t>
  </si>
  <si>
    <t>Are you satisfied with your financial circumstances?</t>
  </si>
  <si>
    <t>Workforce earning a living wage or more</t>
  </si>
  <si>
    <t>Do you feel financially vulnerable because you feel you have insufficient assets?</t>
  </si>
  <si>
    <t>Average total household expenditures</t>
  </si>
  <si>
    <t>Hours Required to Meet Basic Needs at Minimum Wage, single employable person</t>
  </si>
  <si>
    <t>Dependency on government safety net (government transfers as a percentage of income).</t>
  </si>
  <si>
    <t>Financial Security</t>
  </si>
  <si>
    <t>Household assets</t>
  </si>
  <si>
    <t>Incidence of low income (poor) households; incidence of households in poverty</t>
  </si>
  <si>
    <t>Foodbank usage: Number of families (FTE) receiving foodbank donations per annum</t>
  </si>
  <si>
    <t>Lone-parent families (as percentage of all families)</t>
  </si>
  <si>
    <t>Affordable housing</t>
  </si>
  <si>
    <t>Average value of a dwelling (average housing price)</t>
  </si>
  <si>
    <t>Do you feel you have good access to affortable housing options?</t>
  </si>
  <si>
    <t>Net municipal property taxes per person</t>
  </si>
  <si>
    <t>Housing affordability: ratio of median household income to the average housing price (%)</t>
  </si>
  <si>
    <t>% of households who spend more than 30% of their income on rent or mortgate</t>
  </si>
  <si>
    <t>Affordable and efficient government</t>
  </si>
  <si>
    <t>Municipal government expenditures per citizen</t>
  </si>
  <si>
    <t>Do you feel you are getting good value for the services from municipal taxes?</t>
  </si>
  <si>
    <t>Municipal tax rates (residential and non-residential), percentage</t>
  </si>
  <si>
    <t>Subjective Quality of Life Measures</t>
  </si>
  <si>
    <t>Questions</t>
  </si>
  <si>
    <t>Why do you live where you are?</t>
  </si>
  <si>
    <t>Enjoy quality of life in your community</t>
  </si>
  <si>
    <t>Overall (on a scale of 0 to 10) do you enjoy the quality of life in your community (xx)?</t>
  </si>
  <si>
    <t>Self-rated happiness</t>
  </si>
  <si>
    <t>Overall, how would you rate your quality of life? (circle your appropriate score)</t>
  </si>
  <si>
    <t>I would be more satisfied with my life if…. (open ended responses)</t>
  </si>
  <si>
    <t>Community vibrancy</t>
  </si>
  <si>
    <t>How would you rate your community in terms of vibrancy, liveliness and an appealing place to live?</t>
  </si>
  <si>
    <t>Work and Job satisfaction</t>
  </si>
  <si>
    <t>Overall, how happy are you with your current work? O Does your current work bring your life meaning and joy?r</t>
  </si>
  <si>
    <t>Active in community</t>
  </si>
  <si>
    <t>How active are your in your community?</t>
  </si>
  <si>
    <t>Physical well-being</t>
  </si>
  <si>
    <t>How do you feel about your level of physical well-being?</t>
  </si>
  <si>
    <t>Mental well-being</t>
  </si>
  <si>
    <t>How do you feel about your level of mental well-being?</t>
  </si>
  <si>
    <t>Spiritual well-being</t>
  </si>
  <si>
    <t>How do you feel about your level of spiritual well-being?</t>
  </si>
  <si>
    <t>Quality of sleep</t>
  </si>
  <si>
    <t>During the past month, how would your quality of sleep?</t>
  </si>
  <si>
    <t>Relationships (1)</t>
  </si>
  <si>
    <t>How would you describe your relationship with your spouse or life partner?</t>
  </si>
  <si>
    <t>Relationships (2)</t>
  </si>
  <si>
    <t>How would you describe your relationship with your immediate family?</t>
  </si>
  <si>
    <t>Relationships (3)</t>
  </si>
  <si>
    <t>How would you describe your relationship with your friends?</t>
  </si>
  <si>
    <t>Brand recognition</t>
  </si>
  <si>
    <t>When you think about (your town/community) what is your community known for?</t>
  </si>
  <si>
    <t>Gallup Healthways WellBeing Index</t>
  </si>
  <si>
    <t>We could develop our own customized subjective well-being survey/index, based on on the Gallup index</t>
  </si>
  <si>
    <t>Youth Well-being Survey Questions</t>
  </si>
  <si>
    <t>Ages 15-24</t>
  </si>
  <si>
    <t>Source: Medicine Hat Vital Community Profile</t>
  </si>
  <si>
    <t>Question</t>
  </si>
  <si>
    <t>Response</t>
  </si>
  <si>
    <t>Places to hang out</t>
  </si>
  <si>
    <t>There are enough places for youth to hang out</t>
  </si>
  <si>
    <t>Agree/Disagree/Don't Know</t>
  </si>
  <si>
    <t>Recreational or cultural options</t>
  </si>
  <si>
    <t>There are enough recreational and cultural opportunties for you and your friends?</t>
  </si>
  <si>
    <t>Finding a job</t>
  </si>
  <si>
    <t>It's hard to find a job, and when I do, I have to settle for an unsatisfactory job.</t>
  </si>
  <si>
    <t>Getting around town</t>
  </si>
  <si>
    <t>Getting around the city can be difficult, especially when you don't have your own car</t>
  </si>
  <si>
    <t>Options for post-seconary education</t>
  </si>
  <si>
    <t>There is enough options for post-secondary education here</t>
  </si>
  <si>
    <t>Involvement in community</t>
  </si>
  <si>
    <t>I know how to get more involved in the community</t>
  </si>
  <si>
    <t>Acceptance of diversity</t>
  </si>
  <si>
    <t>Olds does not accept diversity or unique personalities</t>
  </si>
  <si>
    <t>Environmentally friendly</t>
  </si>
  <si>
    <t>Olds is an environmentally friendly community</t>
  </si>
  <si>
    <t>Peer pressure</t>
  </si>
  <si>
    <t>I feel pressure from my peers to do things that probably  aren't the most healthy for me</t>
  </si>
  <si>
    <t>Question to be asked?</t>
  </si>
  <si>
    <t>Notes</t>
  </si>
  <si>
    <t>Objective</t>
  </si>
  <si>
    <t>Subjective</t>
  </si>
  <si>
    <t>Stock</t>
  </si>
  <si>
    <t>Flow</t>
  </si>
  <si>
    <t>Qualitative</t>
  </si>
  <si>
    <t>Monetary</t>
  </si>
  <si>
    <t>Data Source</t>
  </si>
  <si>
    <t>% of skilled workforce that is working</t>
  </si>
  <si>
    <t xml:space="preserve"> (% of remaining years expected to be lived in good health)</t>
  </si>
  <si>
    <t>(% yes)</t>
  </si>
  <si>
    <t xml:space="preserve"> (aged 12-19, % daily or occasional smokers)</t>
  </si>
  <si>
    <t>Discretionary</t>
  </si>
  <si>
    <t>?</t>
  </si>
  <si>
    <t>Educational attainment in terms of post-secondary education</t>
  </si>
  <si>
    <t>Registrations in adult learning opportunities in the community</t>
  </si>
  <si>
    <t>Proxy for skilled labour force by industry class</t>
  </si>
  <si>
    <t>Doctors, lawyers, accountants, dentists, financial planners, etc. per 1,000 citizens</t>
  </si>
  <si>
    <t>Mechanics, plumbers, carpenters, interior designers, bakers and other skilled labour that require some post-secondary training</t>
  </si>
  <si>
    <t>Arts and culture professions</t>
  </si>
  <si>
    <t>Population that is foreign born</t>
  </si>
  <si>
    <t>People of minority groups (cultural, ethnic, color) who feel welcome in their community. Ethnic bullying experienced</t>
  </si>
  <si>
    <t>How would you describe your sense of belonging to your local community? Would you say it is? (very strong, somewhat strong, weak, don't know)</t>
  </si>
  <si>
    <t>How much do you trust your neighours and people in the communiy, in general? (1. trust most of them, 2. trust some of them 3. trust few of them 4. trust none of them 5. Don't know</t>
  </si>
  <si>
    <t>How much do you trust your colleagues at work? (1. trust most of them, 2. trust some of them 3. trust few of them 4. trust none of them 5. Don't know</t>
  </si>
  <si>
    <t>How much do you trust strangers in your community, in general? (1. trust most of them, 2. trust some of them 3. trust few of them 4. trust none of them 5. Don't know</t>
  </si>
  <si>
    <t>Ask this question on a scale of 1 to 5; answer 3 if this meets your expectation, 4 if it exceeds your expectations</t>
  </si>
  <si>
    <t>People in this community treat me fairly (yes/no/don't know)</t>
  </si>
  <si>
    <t>Would you say this is a neighbourhood where neighbours help one another? (always, sometimes, rarely, never, don't know)</t>
  </si>
  <si>
    <t>How often did you socialize with neighbours, friends and relatives (family)?; 1. few times a week 2. few times a month 3. once a month 4. not in last month 5. Don't know</t>
  </si>
  <si>
    <t>Voter participation rates</t>
  </si>
  <si>
    <t>% of women on city/town council and parliaments</t>
  </si>
  <si>
    <t>optional</t>
  </si>
  <si>
    <t>river and ground water quality</t>
  </si>
  <si>
    <t>How would you rate the quality of your drinking water in terms of the following? (excellent, good, poor, don't know)</t>
  </si>
  <si>
    <t>depends on whether Env Can has monitoring station</t>
  </si>
  <si>
    <t>depends on availability of energy use data</t>
  </si>
  <si>
    <t>To what extent, are you concerned about climate change? (1. very much 2. a lot 3. a little 4. not at all 5. don't know)</t>
  </si>
  <si>
    <t>lump these three together</t>
  </si>
  <si>
    <t>How often do you sort glass or tins or plastic and so on for reuse? (Always, Sometimes, Never)</t>
  </si>
  <si>
    <t>related to energy use</t>
  </si>
  <si>
    <t>Revelant to Municipalities</t>
  </si>
  <si>
    <t>Olds College, Olds Institute,</t>
  </si>
  <si>
    <t>Building permit value per capita</t>
  </si>
  <si>
    <t>Housing starts per 1000 citizens</t>
  </si>
  <si>
    <t>Gross farm receipts per acre farmed</t>
  </si>
  <si>
    <t>How well does your total household income meet your family’s everyday needs for food, shelter and clothing?</t>
  </si>
  <si>
    <t>Ease of access to stores and other services</t>
  </si>
  <si>
    <t>1. I had less stress in my life; 2. I had more financial security 3. I could spend more time with family and friends 4. I had more money 5. I could contribute more to the community 6. I had more possessions (based on Greater Victoria Happiness Survey)</t>
  </si>
  <si>
    <r>
      <t>1.</t>
    </r>
    <r>
      <rPr>
        <b/>
        <sz val="7"/>
        <color indexed="8"/>
        <rFont val="Times New Roman"/>
        <family val="1"/>
      </rPr>
      <t xml:space="preserve">    </t>
    </r>
    <r>
      <rPr>
        <b/>
        <sz val="11"/>
        <color indexed="8"/>
        <rFont val="Arial"/>
        <family val="2"/>
      </rPr>
      <t xml:space="preserve">People (E): </t>
    </r>
    <r>
      <rPr>
        <sz val="11"/>
        <color indexed="8"/>
        <rFont val="Arial"/>
        <family val="2"/>
      </rPr>
      <t>Help build organisations where all members can fulfil and develop their full potentials in dignity, equality and within a healthy culture and environment.</t>
    </r>
  </si>
  <si>
    <r>
      <t>2.</t>
    </r>
    <r>
      <rPr>
        <b/>
        <sz val="7"/>
        <color indexed="8"/>
        <rFont val="Times New Roman"/>
        <family val="1"/>
      </rPr>
      <t xml:space="preserve">    </t>
    </r>
    <r>
      <rPr>
        <b/>
        <sz val="11"/>
        <color indexed="8"/>
        <rFont val="Arial"/>
        <family val="2"/>
      </rPr>
      <t xml:space="preserve">Prosperity (W): </t>
    </r>
    <r>
      <rPr>
        <sz val="11"/>
        <color indexed="8"/>
        <rFont val="Arial"/>
        <family val="2"/>
      </rPr>
      <t>Ensure that all impacted stakeholders enjoy increased wellbeing, prosperity and more fulfilling lives through economic, social progress in harmony with the environment and through organic and natural processes.</t>
    </r>
  </si>
  <si>
    <r>
      <t>3.</t>
    </r>
    <r>
      <rPr>
        <b/>
        <sz val="7"/>
        <color indexed="8"/>
        <rFont val="Times New Roman"/>
        <family val="1"/>
      </rPr>
      <t xml:space="preserve">    </t>
    </r>
    <r>
      <rPr>
        <b/>
        <sz val="11"/>
        <color indexed="8"/>
        <rFont val="Arial"/>
        <family val="2"/>
      </rPr>
      <t>Partnership (N):</t>
    </r>
    <r>
      <rPr>
        <sz val="11"/>
        <color indexed="8"/>
        <rFont val="Arial"/>
        <family val="2"/>
      </rPr>
      <t xml:space="preserve"> Mobilize capital and implement means to help build and catalyse integral SDG awareness with our stakeholders and positively influence all those with whom we interact.</t>
    </r>
  </si>
  <si>
    <r>
      <t>4.</t>
    </r>
    <r>
      <rPr>
        <b/>
        <sz val="7"/>
        <color indexed="8"/>
        <rFont val="Times New Roman"/>
        <family val="1"/>
      </rPr>
      <t xml:space="preserve">    </t>
    </r>
    <r>
      <rPr>
        <b/>
        <sz val="11"/>
        <color indexed="8"/>
        <rFont val="Arial"/>
        <family val="2"/>
      </rPr>
      <t xml:space="preserve">Peace (N): </t>
    </r>
    <r>
      <rPr>
        <sz val="11"/>
        <color indexed="8"/>
        <rFont val="Arial"/>
        <family val="2"/>
      </rPr>
      <t>Wherever we invest we seek foster peaceful, harmonious, just and inclusive organisations with community development which are fundamental and foundational to a positive sustainable culture.</t>
    </r>
  </si>
  <si>
    <r>
      <t>5.</t>
    </r>
    <r>
      <rPr>
        <b/>
        <sz val="7"/>
        <color indexed="8"/>
        <rFont val="Times New Roman"/>
        <family val="1"/>
      </rPr>
      <t xml:space="preserve">    </t>
    </r>
    <r>
      <rPr>
        <b/>
        <sz val="11"/>
        <color indexed="8"/>
        <rFont val="Arial"/>
        <family val="2"/>
      </rPr>
      <t>Planet (S):</t>
    </r>
    <r>
      <rPr>
        <sz val="11"/>
        <color indexed="8"/>
        <rFont val="Arial"/>
        <family val="2"/>
      </rPr>
      <t xml:space="preserve"> Invest with the aim to help protect the planet and its natural resources from degradation through sustainable consumption, production and take action wherever possible on climate change to support the wellbeing of present and future generations.</t>
    </r>
  </si>
  <si>
    <r>
      <t>6.</t>
    </r>
    <r>
      <rPr>
        <b/>
        <sz val="7"/>
        <color indexed="8"/>
        <rFont val="Times New Roman"/>
        <family val="1"/>
      </rPr>
      <t xml:space="preserve">    </t>
    </r>
    <r>
      <rPr>
        <b/>
        <sz val="11"/>
        <color indexed="8"/>
        <rFont val="Arial"/>
        <family val="2"/>
      </rPr>
      <t>Process (N):</t>
    </r>
    <r>
      <rPr>
        <sz val="11"/>
        <color indexed="8"/>
        <rFont val="Arial"/>
        <family val="2"/>
      </rPr>
      <t xml:space="preserve"> Act with integrity to fully understand the I³ imperatives in our organisational diagnosis and communicate these with our stakeholders. </t>
    </r>
  </si>
  <si>
    <r>
      <t>7.</t>
    </r>
    <r>
      <rPr>
        <b/>
        <sz val="7"/>
        <color indexed="8"/>
        <rFont val="Times New Roman"/>
        <family val="1"/>
      </rPr>
      <t xml:space="preserve">    </t>
    </r>
    <r>
      <rPr>
        <b/>
        <sz val="11"/>
        <color indexed="8"/>
        <rFont val="Arial"/>
        <family val="2"/>
      </rPr>
      <t xml:space="preserve">Principle (E): </t>
    </r>
    <r>
      <rPr>
        <sz val="11"/>
        <color indexed="8"/>
        <rFont val="Arial"/>
        <family val="2"/>
      </rPr>
      <t xml:space="preserve">All investments are systemic by nature with IIR’s from both external and internal drivers and as such require tools, systems and management to synchronise and align each specific investment in its unique context for impact success. </t>
    </r>
  </si>
  <si>
    <r>
      <t>8.</t>
    </r>
    <r>
      <rPr>
        <b/>
        <sz val="7"/>
        <color indexed="8"/>
        <rFont val="Times New Roman"/>
        <family val="1"/>
      </rPr>
      <t xml:space="preserve">    </t>
    </r>
    <r>
      <rPr>
        <b/>
        <sz val="11"/>
        <color indexed="8"/>
        <rFont val="Arial"/>
        <family val="2"/>
      </rPr>
      <t xml:space="preserve">Practice (W): </t>
    </r>
    <r>
      <rPr>
        <sz val="11"/>
        <color indexed="8"/>
        <rFont val="Arial"/>
        <family val="2"/>
      </rPr>
      <t xml:space="preserve">We will seek to “walk our talk” and comply with market convention methods and methodologies as advocated by the world’s leading Impact / ESG and Sustainability organisations. </t>
    </r>
  </si>
  <si>
    <r>
      <t>9.</t>
    </r>
    <r>
      <rPr>
        <b/>
        <sz val="7"/>
        <color indexed="8"/>
        <rFont val="Times New Roman"/>
        <family val="1"/>
      </rPr>
      <t xml:space="preserve">    </t>
    </r>
    <r>
      <rPr>
        <b/>
        <sz val="11"/>
        <color indexed="8"/>
        <rFont val="Arial"/>
        <family val="2"/>
      </rPr>
      <t xml:space="preserve">Passion (N): </t>
    </r>
    <r>
      <rPr>
        <sz val="11"/>
        <color indexed="8"/>
        <rFont val="Arial"/>
        <family val="2"/>
      </rPr>
      <t xml:space="preserve">Build on our values and beliefs to create open and strong alignment and commitment throughout our own and other organisations for impact investments. </t>
    </r>
    <r>
      <rPr>
        <b/>
        <sz val="11"/>
        <color indexed="8"/>
        <rFont val="Arial"/>
        <family val="2"/>
      </rPr>
      <t xml:space="preserve"> </t>
    </r>
  </si>
  <si>
    <r>
      <t>10.</t>
    </r>
    <r>
      <rPr>
        <b/>
        <sz val="7"/>
        <color indexed="8"/>
        <rFont val="Times New Roman"/>
        <family val="1"/>
      </rPr>
      <t xml:space="preserve">    </t>
    </r>
    <r>
      <rPr>
        <b/>
        <sz val="11"/>
        <color indexed="8"/>
        <rFont val="Arial"/>
        <family val="2"/>
      </rPr>
      <t xml:space="preserve">Post-Outcomes (S): </t>
    </r>
    <r>
      <rPr>
        <sz val="11"/>
        <color indexed="8"/>
        <rFont val="Arial"/>
        <family val="2"/>
      </rPr>
      <t xml:space="preserve">Going beyond outcome objectives to create true sustainable organisations as living integral legacies. </t>
    </r>
  </si>
  <si>
    <t>Importance</t>
  </si>
  <si>
    <t>The 10 P's</t>
  </si>
  <si>
    <t xml:space="preserve">To what extent is the organisation grounded in a particular nature and/or community (1= very highly, 5= not at all) </t>
  </si>
  <si>
    <t>Organisational diversity (1= very high, 5= very low)</t>
  </si>
  <si>
    <t>Community development (1= very actice, 5= no participation)</t>
  </si>
  <si>
    <t>Human rights protection or expansion  (1= good, 5= weak)</t>
  </si>
  <si>
    <t>Employment  (1= good, 5= weak)</t>
  </si>
  <si>
    <t>Relations with customers and other stakeholders (1= good, 5= weak)</t>
  </si>
  <si>
    <t>Extent of the organisation participating in building a self-sufficient Economy (1=very high, 5= very low)</t>
  </si>
  <si>
    <t>Financial inclusion  (1= good, 5= weak)</t>
  </si>
  <si>
    <t>Generate funds for charitable giving  (1= good, 5= weak)</t>
  </si>
  <si>
    <t>Improve livelihoods  (1= strong, 5= weak)</t>
  </si>
  <si>
    <t>Income/productivity growth  (1= good, 5= weak)</t>
  </si>
  <si>
    <t>Biodiversity conservation  (1= good, 5= weak)</t>
  </si>
  <si>
    <t>Energy and fuel efficiency  (1= good, 5= weak)</t>
  </si>
  <si>
    <t>Natural resources conservation  (1= good, 5= weak)</t>
  </si>
  <si>
    <t>Pollution prevention &amp; waste management  (1= good, 5= weak)</t>
  </si>
  <si>
    <t>Sustainable energy  (1= good, 5= weak)</t>
  </si>
  <si>
    <t>Sustainable land use  (1= good, 5= weak)</t>
  </si>
  <si>
    <t>"C" suite relational connectivity  (1= good, 5= weak)</t>
  </si>
  <si>
    <t>"C" suite level of awareness of Social dimensions  (1= good, 5= weak)</t>
  </si>
  <si>
    <t>Employee level of engagement  (1= good, 5= weak)</t>
  </si>
  <si>
    <t>Operating levels and sense of self determination (1= strong, 5= not present)</t>
  </si>
  <si>
    <t>Level of trust within the organisation (1= strong, 5= not present)</t>
  </si>
  <si>
    <t>Level of mutual learning (1= good, 5= weak)</t>
  </si>
  <si>
    <t>Level of mutual respect (1= good, 5= weak)</t>
  </si>
  <si>
    <t>In general, do people blend private social life with their working relationships (1= very much, 5= not at all)</t>
  </si>
  <si>
    <t>What level of co-development excists with stakeholders (1=very high, 5=very low)</t>
  </si>
  <si>
    <t>How conscious is the organisation of its actions on the outside world (1= highly, 5= not at all)</t>
  </si>
  <si>
    <t>How conflictual is the organisation within its environment (1= not at all, 5= highly)</t>
  </si>
  <si>
    <t>Does the organisation aim to align itself to its environment and beyond (1= very much, 5= not at all)</t>
  </si>
  <si>
    <t>How co-creative is the organisation with the environment/outside world (1= very much, 5= not at all)</t>
  </si>
  <si>
    <t>Level of clarity as to organisational purpose (1= very high, 5= not visible)</t>
  </si>
  <si>
    <t>Is the organisation pursuing any aims of living together and working for the common good (1=completely, 5= not at all)</t>
  </si>
  <si>
    <t>Are there visible artistic impacts within the organisation (1= highly visible, 5= not visible)</t>
  </si>
  <si>
    <t>How evolved and valued is creative and intuitive work (1= very highly, 5= not at all)</t>
  </si>
  <si>
    <t>What level of quality is being sought versus quantity (1= very important, 5=  not important)</t>
  </si>
  <si>
    <t>Where on a scale of importance does culture sit organisationally (1=very important, 5=very unimportant)</t>
  </si>
  <si>
    <t>How aligned is the culture within the organisation  (1= very well, 5= not at all)</t>
  </si>
  <si>
    <t>Is culture understood and promoted by the organisation (1= very much, 5= not at all)</t>
  </si>
  <si>
    <t xml:space="preserve">Are there aspects and signs of cultural dissonance (1= non visible, 5=high levels) </t>
  </si>
  <si>
    <t>Is the "C" suite "walking the talk" (1=very much, 5= not at all)</t>
  </si>
  <si>
    <t>Are there many people who are disaffected cultural "outliers" (1= very few, 5= many)</t>
  </si>
  <si>
    <t xml:space="preserve">Is the organisation aware and working with cultural diversity (1= very much, 5= not at all) </t>
  </si>
  <si>
    <t>How active/open is the "C" suite in promoting ethical/moral behaviour (1= very highly, 5= not at all)</t>
  </si>
  <si>
    <t>How political is the organisation (1= non political, 5= highly political)</t>
  </si>
  <si>
    <t>Is the organisation serving anything outside itself (1=entirely, 5= nothing)</t>
  </si>
  <si>
    <t>How important are people in reality vis other "capital" (1=very important, 5= unimportant)</t>
  </si>
  <si>
    <t>Does the organisation recognise a higher consciousness or spiritual dimension (1= very much, 5= not at all)</t>
  </si>
  <si>
    <t>Organisational openness to learning and development (1= very high, 5= very low)</t>
  </si>
  <si>
    <t>Is information and ideas shared freely and openly (1= very much, 5= not at all)</t>
  </si>
  <si>
    <t>Does the organisation have a continuous improvement program (1= yes, highly developed, 5=no, non existent)</t>
  </si>
  <si>
    <t xml:space="preserve">Is creativity and knowledge creation valued and rewarded by the organisation (1= very highly, 5= not at all) </t>
  </si>
  <si>
    <t xml:space="preserve">Reliance on IC for survival, sustainability and growth (1= very high, 5= very low) </t>
  </si>
  <si>
    <t>Organisational level and capacity to build IC (1= very high, 5= very low)</t>
  </si>
  <si>
    <t>Capacity and ability to work through paradox and ambiguity (1= very high, 5=non existent)</t>
  </si>
  <si>
    <t>Investment into Learning &amp; Development (1= very high, 5= very low)</t>
  </si>
  <si>
    <t>Mental Health and Wellbeing (1= very high, 5=very low)</t>
  </si>
  <si>
    <t xml:space="preserve">How cooperative and democratic is the organisation (1= very highly, 5= not at all) </t>
  </si>
  <si>
    <t>Intellectual capital (IC) compared to competitors (1= very high, 5= very low)</t>
  </si>
  <si>
    <t xml:space="preserve">Power hierarchy based on individual IC (1= very low, 5= very high) </t>
  </si>
  <si>
    <t>Retained organisational knowledge and IC vs. individual / transient (1= very high, 5= very low)</t>
  </si>
  <si>
    <t>To what extent is the organisation rooted in ecological activities that sustain life (1= very highly, 5= very low)</t>
  </si>
  <si>
    <t>Is the organisation moving from domination towards partnerships (1= very much, 5= not at all)</t>
  </si>
  <si>
    <t>Does the organisation recognise and measure wealth beyond the financial (1=very much, 5= not at all)</t>
  </si>
  <si>
    <t>To what degree does the organisation recognise and focus on real life issues (1= very highly, 5= not at all)</t>
  </si>
  <si>
    <t>To what extent is the organisation modelled after Nature and building other capitals (1=very much, 5= not at all)</t>
  </si>
  <si>
    <t>Does the organisation value the contribution from other capitals (1= very highly, 5= not at all)</t>
  </si>
  <si>
    <t>Is there a hierarchy based on financial wealth, property and prestige (1= not at all, 5= very much)</t>
  </si>
  <si>
    <t xml:space="preserve">Does the organisation recognise and value small humane gestures (1= very much, 5= not at all) </t>
  </si>
  <si>
    <t>Is the organisation rooted in reality or mainly value extended storylines (1=very much, 5= not at all)</t>
  </si>
  <si>
    <t>To what extent is the organisation based on core values in life (1= very much, 5= not at all)</t>
  </si>
  <si>
    <t>What degree of sharing, gifting and reciprocity is evident (1= very much, 5= none present)</t>
  </si>
  <si>
    <t>Does the organisation meet needs other than financial (1= very much, 5= not at all)</t>
  </si>
  <si>
    <t>Is organisational wealth creation shared fairly across levels and people (1=absolutely, 5= not at all)</t>
  </si>
  <si>
    <t>Is FC used towards benevolence, humanitarian or for charitable purposes (1= yes, highly, 5= not at all)</t>
  </si>
  <si>
    <t>Does the organisation support community development (1= very much, 5= not at all)</t>
  </si>
  <si>
    <t>Does the organisation follow a diversified definition of success (1=yes, highly developed, 5= none at all)</t>
  </si>
  <si>
    <t xml:space="preserve"> (1= &lt;1 Year, 5= &gt;5 years)</t>
  </si>
  <si>
    <t xml:space="preserve">Capacity building (1= high, 5= low) </t>
  </si>
  <si>
    <t>Level of organisational design to enable and develop an economy for the common good (1= very high, 5= very low)</t>
  </si>
  <si>
    <t>How networked is the organisation within (1= very high, 5= very low)</t>
  </si>
  <si>
    <t>Openness of the organisation to change and development (1= very high, 5= very low)</t>
  </si>
  <si>
    <t>Belief and reliance on collaborative vs competitive modes of operation (1= very high, 5= very low)</t>
  </si>
  <si>
    <t>It the organisation operating from a scarcity model (1= not at all, 5= very much)</t>
  </si>
  <si>
    <t>Avg. Total</t>
  </si>
  <si>
    <t>α</t>
  </si>
  <si>
    <t xml:space="preserve">Input Areas </t>
  </si>
  <si>
    <t>Total IQ</t>
  </si>
  <si>
    <r>
      <rPr>
        <b/>
        <sz val="24"/>
        <color indexed="8"/>
        <rFont val="Calibri"/>
        <family val="2"/>
      </rPr>
      <t xml:space="preserve">α </t>
    </r>
    <r>
      <rPr>
        <b/>
        <sz val="20"/>
        <color indexed="8"/>
        <rFont val="Calibri"/>
        <family val="2"/>
      </rPr>
      <t>IIR Factor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</si>
</sst>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_(* #,##0_);_(* \(#,##0\);_(* &quot;-&quot;??_);_(@_)"/>
    <numFmt numFmtId="166" formatCode="_(* #,##0.0_);_(* \(#,##0.0\);_(* &quot;-&quot;??_);_(@_)"/>
    <numFmt numFmtId="167" formatCode="_(* #,##0.00_);_(* \(#,##0.00\);_(* &quot;-&quot;??_);_(@_)"/>
  </numFmts>
  <fonts count="111" x14ac:knownFonts="1">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sz val="20"/>
      <color indexed="8"/>
      <name val="Arial Black"/>
      <family val="2"/>
    </font>
    <font>
      <sz val="10"/>
      <color indexed="8"/>
      <name val="Calibri"/>
      <family val="2"/>
    </font>
    <font>
      <sz val="11"/>
      <color indexed="8"/>
      <name val="Calibri"/>
      <family val="2"/>
      <scheme val="minor"/>
    </font>
    <font>
      <b/>
      <sz val="11"/>
      <name val="Calibri"/>
      <family val="2"/>
      <scheme val="minor"/>
    </font>
    <font>
      <sz val="11"/>
      <name val="Calibri"/>
      <family val="2"/>
      <scheme val="minor"/>
    </font>
    <font>
      <b/>
      <sz val="11"/>
      <color indexed="8"/>
      <name val="Calibri"/>
      <family val="2"/>
      <scheme val="minor"/>
    </font>
    <font>
      <b/>
      <i/>
      <sz val="11"/>
      <name val="Calibri"/>
      <family val="2"/>
      <scheme val="minor"/>
    </font>
    <font>
      <b/>
      <sz val="11"/>
      <color theme="0"/>
      <name val="Calibri"/>
      <family val="2"/>
      <scheme val="minor"/>
    </font>
    <font>
      <b/>
      <sz val="16"/>
      <name val="Calibri"/>
      <family val="2"/>
      <scheme val="minor"/>
    </font>
    <font>
      <b/>
      <u/>
      <sz val="11"/>
      <name val="Calibri"/>
      <family val="2"/>
      <scheme val="minor"/>
    </font>
    <font>
      <b/>
      <sz val="14"/>
      <color indexed="8"/>
      <name val="Calibri"/>
      <family val="2"/>
      <scheme val="minor"/>
    </font>
    <font>
      <b/>
      <sz val="14"/>
      <name val="Calibri"/>
      <family val="2"/>
      <scheme val="minor"/>
    </font>
    <font>
      <sz val="11"/>
      <color theme="4"/>
      <name val="Calibri"/>
      <family val="2"/>
      <scheme val="minor"/>
    </font>
    <font>
      <b/>
      <sz val="11"/>
      <color indexed="12"/>
      <name val="Calibri"/>
      <family val="2"/>
      <scheme val="minor"/>
    </font>
    <font>
      <b/>
      <sz val="11"/>
      <color theme="1"/>
      <name val="Calibri"/>
      <family val="2"/>
      <scheme val="minor"/>
    </font>
    <font>
      <b/>
      <sz val="12"/>
      <name val="Calibri"/>
      <family val="2"/>
      <scheme val="minor"/>
    </font>
    <font>
      <b/>
      <sz val="18"/>
      <color theme="0"/>
      <name val="Calibri"/>
      <family val="2"/>
      <scheme val="minor"/>
    </font>
    <font>
      <b/>
      <sz val="20"/>
      <name val="Calibri"/>
      <family val="2"/>
      <scheme val="minor"/>
    </font>
    <font>
      <b/>
      <sz val="10"/>
      <color rgb="FFFFFFFF"/>
      <name val="Arial"/>
      <family val="2"/>
    </font>
    <font>
      <b/>
      <i/>
      <sz val="10"/>
      <color rgb="FFFFFFFF"/>
      <name val="Arial"/>
      <family val="2"/>
    </font>
    <font>
      <b/>
      <sz val="10"/>
      <color rgb="FF000000"/>
      <name val="Arial"/>
      <family val="2"/>
    </font>
    <font>
      <b/>
      <i/>
      <sz val="10"/>
      <color rgb="FF000000"/>
      <name val="Arial"/>
      <family val="2"/>
    </font>
    <font>
      <sz val="10"/>
      <color rgb="FF000000"/>
      <name val="Calibri"/>
      <family val="2"/>
    </font>
    <font>
      <b/>
      <sz val="20"/>
      <color rgb="FF000000"/>
      <name val="Arial"/>
      <family val="2"/>
    </font>
    <font>
      <b/>
      <sz val="10"/>
      <color indexed="8"/>
      <name val="Arial"/>
      <family val="2"/>
    </font>
    <font>
      <b/>
      <i/>
      <sz val="10"/>
      <color indexed="8"/>
      <name val="Arial"/>
      <family val="2"/>
    </font>
    <font>
      <b/>
      <sz val="20"/>
      <color theme="0"/>
      <name val="Arial"/>
      <family val="2"/>
    </font>
    <font>
      <b/>
      <sz val="10"/>
      <color theme="0"/>
      <name val="Arial"/>
      <family val="2"/>
    </font>
    <font>
      <b/>
      <i/>
      <sz val="10"/>
      <color theme="0"/>
      <name val="Arial"/>
      <family val="2"/>
    </font>
    <font>
      <sz val="10"/>
      <color theme="0"/>
      <name val="Calibri"/>
      <family val="2"/>
    </font>
    <font>
      <b/>
      <sz val="26"/>
      <color theme="0"/>
      <name val="Calibri"/>
      <family val="2"/>
      <scheme val="minor"/>
    </font>
    <font>
      <b/>
      <sz val="24"/>
      <name val="Calibri"/>
      <family val="2"/>
      <scheme val="minor"/>
    </font>
    <font>
      <b/>
      <sz val="26"/>
      <name val="Calibri"/>
      <family val="2"/>
      <scheme val="minor"/>
    </font>
    <font>
      <b/>
      <sz val="16"/>
      <color indexed="8"/>
      <name val="Calibri"/>
      <family val="2"/>
      <scheme val="minor"/>
    </font>
    <font>
      <b/>
      <sz val="18"/>
      <color indexed="8"/>
      <name val="Calibri"/>
      <family val="2"/>
      <scheme val="minor"/>
    </font>
    <font>
      <sz val="16"/>
      <color indexed="8"/>
      <name val="Calibri"/>
      <family val="2"/>
      <scheme val="minor"/>
    </font>
    <font>
      <sz val="18"/>
      <color indexed="8"/>
      <name val="Calibri"/>
      <family val="2"/>
      <scheme val="minor"/>
    </font>
    <font>
      <b/>
      <i/>
      <sz val="12"/>
      <color rgb="FF000000"/>
      <name val="Arial"/>
      <family val="2"/>
    </font>
    <font>
      <b/>
      <sz val="12"/>
      <color rgb="FF000000"/>
      <name val="Arial"/>
      <family val="2"/>
    </font>
    <font>
      <b/>
      <sz val="12"/>
      <color theme="0"/>
      <name val="Arial"/>
      <family val="2"/>
    </font>
    <font>
      <b/>
      <i/>
      <sz val="12"/>
      <color theme="0"/>
      <name val="Arial"/>
      <family val="2"/>
    </font>
    <font>
      <b/>
      <u/>
      <sz val="14"/>
      <name val="Calibri"/>
      <family val="2"/>
      <scheme val="minor"/>
    </font>
    <font>
      <b/>
      <u/>
      <sz val="14"/>
      <color theme="0"/>
      <name val="Calibri"/>
      <family val="2"/>
      <scheme val="minor"/>
    </font>
    <font>
      <sz val="11"/>
      <color theme="0"/>
      <name val="Calibri"/>
      <family val="2"/>
      <scheme val="minor"/>
    </font>
    <font>
      <b/>
      <u/>
      <sz val="10"/>
      <name val="Calibri"/>
      <family val="2"/>
      <scheme val="minor"/>
    </font>
    <font>
      <b/>
      <u/>
      <sz val="10"/>
      <color theme="0"/>
      <name val="Calibri"/>
      <family val="2"/>
      <scheme val="minor"/>
    </font>
    <font>
      <sz val="12"/>
      <color indexed="8"/>
      <name val="Calibri"/>
      <family val="2"/>
      <scheme val="minor"/>
    </font>
    <font>
      <b/>
      <sz val="12"/>
      <color theme="0"/>
      <name val="Calibri"/>
      <family val="2"/>
      <scheme val="minor"/>
    </font>
    <font>
      <b/>
      <sz val="20"/>
      <color indexed="8"/>
      <name val="Calibri"/>
      <family val="2"/>
      <scheme val="minor"/>
    </font>
    <font>
      <b/>
      <sz val="22"/>
      <color indexed="8"/>
      <name val="Calibri"/>
      <family val="2"/>
    </font>
    <font>
      <b/>
      <sz val="24"/>
      <color indexed="8"/>
      <name val="Calisto MT"/>
      <family val="1"/>
    </font>
    <font>
      <b/>
      <sz val="11"/>
      <color theme="0"/>
      <name val="Calibri"/>
      <family val="2"/>
    </font>
    <font>
      <b/>
      <sz val="12"/>
      <color indexed="8"/>
      <name val="Calibri"/>
      <family val="2"/>
      <scheme val="minor"/>
    </font>
    <font>
      <b/>
      <u/>
      <sz val="11"/>
      <color indexed="8"/>
      <name val="Calibri"/>
      <family val="2"/>
    </font>
    <font>
      <b/>
      <u/>
      <sz val="11"/>
      <color theme="0"/>
      <name val="Calibri"/>
      <family val="2"/>
      <scheme val="minor"/>
    </font>
    <font>
      <b/>
      <u/>
      <sz val="11"/>
      <color theme="0"/>
      <name val="Calibri"/>
      <family val="2"/>
    </font>
    <font>
      <b/>
      <u/>
      <sz val="11"/>
      <color indexed="8"/>
      <name val="Calibri"/>
      <family val="2"/>
      <scheme val="minor"/>
    </font>
    <font>
      <sz val="11"/>
      <color theme="0"/>
      <name val="Calibri"/>
      <family val="2"/>
    </font>
    <font>
      <b/>
      <sz val="14"/>
      <color indexed="8"/>
      <name val="Calibri"/>
      <family val="2"/>
    </font>
    <font>
      <b/>
      <sz val="18"/>
      <color indexed="8"/>
      <name val="Calibri"/>
      <family val="2"/>
    </font>
    <font>
      <b/>
      <sz val="12"/>
      <color indexed="8"/>
      <name val="Calibri"/>
      <family val="2"/>
    </font>
    <font>
      <sz val="10"/>
      <color indexed="8"/>
      <name val="Arial"/>
      <family val="2"/>
    </font>
    <font>
      <b/>
      <sz val="11"/>
      <color indexed="8"/>
      <name val="Arial"/>
      <family val="2"/>
    </font>
    <font>
      <b/>
      <i/>
      <sz val="16"/>
      <color indexed="8"/>
      <name val="Arial"/>
      <family val="2"/>
    </font>
    <font>
      <sz val="11"/>
      <color indexed="8"/>
      <name val="Arial"/>
      <family val="2"/>
    </font>
    <font>
      <i/>
      <sz val="10"/>
      <color indexed="8"/>
      <name val="Arial"/>
      <family val="2"/>
    </font>
    <font>
      <b/>
      <sz val="16"/>
      <color indexed="8"/>
      <name val="Arial"/>
      <family val="2"/>
    </font>
    <font>
      <sz val="11"/>
      <color rgb="FF50565C"/>
      <name val="Arial"/>
      <family val="2"/>
    </font>
    <font>
      <sz val="11"/>
      <color rgb="FF50565C"/>
      <name val="Calibri"/>
      <family val="2"/>
    </font>
    <font>
      <b/>
      <i/>
      <sz val="14"/>
      <color indexed="8"/>
      <name val="Calibri"/>
      <family val="2"/>
    </font>
    <font>
      <b/>
      <sz val="10"/>
      <name val="Arial"/>
      <family val="2"/>
    </font>
    <font>
      <b/>
      <sz val="10"/>
      <color indexed="39"/>
      <name val="Arial"/>
      <family val="2"/>
    </font>
    <font>
      <b/>
      <sz val="10"/>
      <color rgb="FFFF0000"/>
      <name val="Arial"/>
      <family val="2"/>
    </font>
    <font>
      <b/>
      <sz val="9"/>
      <name val="Arial"/>
      <family val="2"/>
    </font>
    <font>
      <sz val="9"/>
      <color rgb="FF0000FF"/>
      <name val="Arial"/>
      <family val="2"/>
    </font>
    <font>
      <sz val="9"/>
      <color rgb="FFFF0000"/>
      <name val="Arial"/>
      <family val="2"/>
    </font>
    <font>
      <sz val="9"/>
      <name val="Arial"/>
      <family val="2"/>
    </font>
    <font>
      <sz val="10"/>
      <name val="Verdana"/>
      <family val="2"/>
    </font>
    <font>
      <b/>
      <sz val="9"/>
      <color rgb="FF008000"/>
      <name val="Arial"/>
      <family val="2"/>
    </font>
    <font>
      <b/>
      <sz val="9"/>
      <color theme="6" tint="-0.249977111117893"/>
      <name val="Arial"/>
      <family val="2"/>
    </font>
    <font>
      <i/>
      <sz val="10"/>
      <name val="Arial"/>
      <family val="2"/>
    </font>
    <font>
      <b/>
      <i/>
      <sz val="9"/>
      <name val="Arial"/>
      <family val="2"/>
    </font>
    <font>
      <b/>
      <i/>
      <sz val="10"/>
      <color indexed="18"/>
      <name val="Times New Roman"/>
      <family val="1"/>
    </font>
    <font>
      <b/>
      <sz val="12"/>
      <name val="Arial"/>
      <family val="2"/>
    </font>
    <font>
      <i/>
      <sz val="9"/>
      <color rgb="FFFF0000"/>
      <name val="Arial"/>
      <family val="2"/>
    </font>
    <font>
      <sz val="10"/>
      <name val="Arial"/>
      <family val="2"/>
    </font>
    <font>
      <sz val="8"/>
      <name val="Arial"/>
      <family val="2"/>
    </font>
    <font>
      <i/>
      <sz val="9"/>
      <name val="Arial"/>
      <family val="2"/>
    </font>
    <font>
      <b/>
      <sz val="12"/>
      <color indexed="8"/>
      <name val="Arial"/>
      <family val="2"/>
    </font>
    <font>
      <b/>
      <sz val="11"/>
      <color rgb="FF3B3835"/>
      <name val="Arial"/>
      <family val="2"/>
    </font>
    <font>
      <b/>
      <sz val="7"/>
      <color indexed="8"/>
      <name val="Times New Roman"/>
      <family val="1"/>
    </font>
    <font>
      <b/>
      <sz val="20"/>
      <color indexed="8"/>
      <name val="Calibri"/>
      <family val="2"/>
    </font>
    <font>
      <b/>
      <sz val="24"/>
      <color indexed="8"/>
      <name val="Calibri"/>
      <family val="2"/>
    </font>
  </fonts>
  <fills count="6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22"/>
      </patternFill>
    </fill>
    <fill>
      <patternFill patternType="solid">
        <fgColor indexed="44"/>
        <bgColor indexed="41"/>
      </patternFill>
    </fill>
    <fill>
      <patternFill patternType="solid">
        <fgColor indexed="29"/>
        <bgColor indexed="45"/>
      </patternFill>
    </fill>
    <fill>
      <patternFill patternType="solid">
        <fgColor indexed="11"/>
        <bgColor indexed="4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28"/>
      </patternFill>
    </fill>
    <fill>
      <patternFill patternType="solid">
        <fgColor indexed="10"/>
        <bgColor indexed="60"/>
      </patternFill>
    </fill>
    <fill>
      <patternFill patternType="solid">
        <fgColor indexed="57"/>
        <bgColor indexed="19"/>
      </patternFill>
    </fill>
    <fill>
      <patternFill patternType="solid">
        <fgColor indexed="53"/>
        <bgColor indexed="52"/>
      </patternFill>
    </fill>
    <fill>
      <patternFill patternType="solid">
        <fgColor indexed="22"/>
        <bgColor indexed="24"/>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0"/>
        <bgColor indexed="64"/>
      </patternFill>
    </fill>
    <fill>
      <patternFill patternType="solid">
        <fgColor theme="0"/>
        <bgColor rgb="FF000000"/>
      </patternFill>
    </fill>
    <fill>
      <patternFill patternType="solid">
        <fgColor theme="0"/>
        <bgColor indexed="22"/>
      </patternFill>
    </fill>
    <fill>
      <patternFill patternType="solid">
        <fgColor theme="0"/>
        <bgColor indexed="23"/>
      </patternFill>
    </fill>
    <fill>
      <patternFill patternType="solid">
        <fgColor theme="0" tint="-0.249977111117893"/>
        <bgColor indexed="64"/>
      </patternFill>
    </fill>
    <fill>
      <patternFill patternType="solid">
        <fgColor theme="0" tint="-0.14999847407452621"/>
        <bgColor indexed="23"/>
      </patternFill>
    </fill>
    <fill>
      <patternFill patternType="solid">
        <fgColor theme="0" tint="-0.14999847407452621"/>
        <bgColor indexed="22"/>
      </patternFill>
    </fill>
    <fill>
      <patternFill patternType="solid">
        <fgColor theme="0" tint="-0.14999847407452621"/>
        <bgColor rgb="FF000000"/>
      </patternFill>
    </fill>
    <fill>
      <patternFill patternType="solid">
        <fgColor rgb="FF92D050"/>
        <bgColor rgb="FF000000"/>
      </patternFill>
    </fill>
    <fill>
      <patternFill patternType="solid">
        <fgColor rgb="FF8C8C90"/>
        <bgColor indexed="64"/>
      </patternFill>
    </fill>
    <fill>
      <patternFill patternType="solid">
        <fgColor theme="4" tint="0.59999389629810485"/>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59999389629810485"/>
        <bgColor indexed="23"/>
      </patternFill>
    </fill>
    <fill>
      <patternFill patternType="solid">
        <fgColor theme="4" tint="0.59999389629810485"/>
        <bgColor indexed="23"/>
      </patternFill>
    </fill>
    <fill>
      <patternFill patternType="solid">
        <fgColor rgb="FF92D050"/>
        <bgColor indexed="41"/>
      </patternFill>
    </fill>
    <fill>
      <patternFill patternType="solid">
        <fgColor theme="4" tint="0.39997558519241921"/>
        <bgColor indexed="64"/>
      </patternFill>
    </fill>
    <fill>
      <patternFill patternType="solid">
        <fgColor theme="9" tint="0.59999389629810485"/>
        <bgColor rgb="FF000000"/>
      </patternFill>
    </fill>
    <fill>
      <patternFill patternType="solid">
        <fgColor rgb="FFFF5050"/>
        <bgColor rgb="FF000000"/>
      </patternFill>
    </fill>
    <fill>
      <patternFill patternType="solid">
        <fgColor rgb="FFFF5050"/>
        <bgColor indexed="64"/>
      </patternFill>
    </fill>
    <fill>
      <patternFill patternType="solid">
        <fgColor rgb="FFFFFF99"/>
        <bgColor rgb="FF000000"/>
      </patternFill>
    </fill>
    <fill>
      <patternFill patternType="solid">
        <fgColor rgb="FFFFFF99"/>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FF5050"/>
        <bgColor indexed="23"/>
      </patternFill>
    </fill>
    <fill>
      <patternFill patternType="solid">
        <fgColor rgb="FFFFFF99"/>
        <bgColor indexed="23"/>
      </patternFill>
    </fill>
    <fill>
      <patternFill patternType="solid">
        <fgColor theme="0" tint="-0.14999847407452621"/>
        <bgColor indexed="64"/>
      </patternFill>
    </fill>
    <fill>
      <patternFill patternType="solid">
        <fgColor rgb="FFFFFFFF"/>
        <bgColor rgb="FF000000"/>
      </patternFill>
    </fill>
    <fill>
      <patternFill patternType="solid">
        <fgColor theme="6" tint="0.39997558519241921"/>
        <bgColor indexed="64"/>
      </patternFill>
    </fill>
    <fill>
      <patternFill patternType="solid">
        <fgColor theme="7" tint="0.59999389629810485"/>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00"/>
        <bgColor rgb="FF000000"/>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ck">
        <color rgb="FF000000"/>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diagonal/>
    </border>
    <border>
      <left style="medium">
        <color rgb="FF000000"/>
      </left>
      <right style="thick">
        <color rgb="FF000000"/>
      </right>
      <top/>
      <bottom style="medium">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right style="medium">
        <color rgb="FF000000"/>
      </right>
      <top/>
      <bottom/>
      <diagonal/>
    </border>
    <border>
      <left style="thick">
        <color rgb="FF000000"/>
      </left>
      <right style="medium">
        <color rgb="FF000000"/>
      </right>
      <top/>
      <bottom style="medium">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auto="1"/>
      </left>
      <right/>
      <top/>
      <bottom/>
      <diagonal/>
    </border>
    <border>
      <left style="thin">
        <color auto="1"/>
      </left>
      <right/>
      <top style="thin">
        <color auto="1"/>
      </top>
      <bottom style="thin">
        <color auto="1"/>
      </bottom>
      <diagonal/>
    </border>
    <border>
      <left style="thin">
        <color auto="1"/>
      </left>
      <right/>
      <top style="thin">
        <color auto="1"/>
      </top>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45">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2" fillId="3" borderId="0" applyNumberFormat="0" applyBorder="0" applyAlignment="0" applyProtection="0"/>
    <xf numFmtId="0" fontId="3" fillId="20" borderId="1" applyNumberFormat="0" applyAlignment="0" applyProtection="0"/>
    <xf numFmtId="0" fontId="4" fillId="21" borderId="2" applyNumberFormat="0" applyAlignment="0" applyProtection="0"/>
    <xf numFmtId="0" fontId="5" fillId="0" borderId="0" applyNumberFormat="0" applyFill="0" applyBorder="0" applyAlignment="0" applyProtection="0"/>
    <xf numFmtId="0" fontId="6" fillId="4" borderId="0" applyNumberFormat="0" applyBorder="0" applyAlignment="0" applyProtection="0"/>
    <xf numFmtId="0" fontId="7" fillId="0" borderId="3" applyNumberFormat="0" applyFill="0" applyAlignment="0" applyProtection="0"/>
    <xf numFmtId="0" fontId="8" fillId="0" borderId="4" applyNumberFormat="0" applyFill="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7" borderId="1" applyNumberFormat="0" applyAlignment="0" applyProtection="0"/>
    <xf numFmtId="0" fontId="11" fillId="0" borderId="6" applyNumberFormat="0" applyFill="0" applyAlignment="0" applyProtection="0"/>
    <xf numFmtId="0" fontId="12" fillId="22" borderId="0" applyNumberFormat="0" applyBorder="0" applyAlignment="0" applyProtection="0"/>
    <xf numFmtId="0" fontId="17" fillId="23" borderId="7" applyNumberFormat="0" applyAlignment="0" applyProtection="0"/>
    <xf numFmtId="0" fontId="13" fillId="20" borderId="8" applyNumberFormat="0" applyAlignment="0" applyProtection="0"/>
    <xf numFmtId="9" fontId="17" fillId="0" borderId="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0" borderId="0" applyNumberFormat="0" applyFill="0" applyBorder="0" applyAlignment="0" applyProtection="0"/>
    <xf numFmtId="0" fontId="95" fillId="0" borderId="0"/>
    <xf numFmtId="167" fontId="103" fillId="0" borderId="0" applyFont="0" applyFill="0" applyBorder="0" applyAlignment="0" applyProtection="0"/>
  </cellStyleXfs>
  <cellXfs count="398">
    <xf numFmtId="0" fontId="0" fillId="0" borderId="0" xfId="0"/>
    <xf numFmtId="0" fontId="20" fillId="0" borderId="0" xfId="0" applyFont="1"/>
    <xf numFmtId="0" fontId="20" fillId="24" borderId="0" xfId="0" applyFont="1" applyFill="1"/>
    <xf numFmtId="1" fontId="21" fillId="25" borderId="0" xfId="39" applyNumberFormat="1" applyFont="1" applyFill="1" applyBorder="1" applyAlignment="1">
      <alignment horizontal="center"/>
    </xf>
    <xf numFmtId="0" fontId="20" fillId="21" borderId="0" xfId="0" applyFont="1" applyFill="1"/>
    <xf numFmtId="0" fontId="20" fillId="0" borderId="0" xfId="0" applyFont="1" applyBorder="1"/>
    <xf numFmtId="0" fontId="22" fillId="0" borderId="0" xfId="0" applyFont="1"/>
    <xf numFmtId="0" fontId="23" fillId="21" borderId="0" xfId="0" applyFont="1" applyFill="1" applyBorder="1"/>
    <xf numFmtId="0" fontId="21" fillId="21" borderId="0" xfId="0" applyFont="1" applyFill="1" applyBorder="1"/>
    <xf numFmtId="0" fontId="21" fillId="25" borderId="0" xfId="0" applyFont="1" applyFill="1" applyBorder="1"/>
    <xf numFmtId="0" fontId="21" fillId="25" borderId="0" xfId="0" applyFont="1" applyFill="1" applyBorder="1" applyAlignment="1">
      <alignment horizontal="left"/>
    </xf>
    <xf numFmtId="0" fontId="22" fillId="25" borderId="0" xfId="0" applyFont="1" applyFill="1" applyBorder="1"/>
    <xf numFmtId="0" fontId="24" fillId="25" borderId="0" xfId="0" applyFont="1" applyFill="1" applyBorder="1" applyAlignment="1">
      <alignment horizontal="right"/>
    </xf>
    <xf numFmtId="9" fontId="21" fillId="25" borderId="10" xfId="39" applyFont="1" applyFill="1" applyBorder="1" applyAlignment="1">
      <alignment horizontal="center"/>
    </xf>
    <xf numFmtId="9" fontId="21" fillId="25" borderId="0" xfId="39" applyFont="1" applyFill="1" applyBorder="1" applyAlignment="1">
      <alignment horizontal="center"/>
    </xf>
    <xf numFmtId="0" fontId="21" fillId="25" borderId="0" xfId="0" applyFont="1" applyFill="1" applyBorder="1" applyAlignment="1">
      <alignment horizontal="right"/>
    </xf>
    <xf numFmtId="0" fontId="21" fillId="25" borderId="10" xfId="39" applyNumberFormat="1" applyFont="1" applyFill="1" applyBorder="1" applyAlignment="1">
      <alignment horizontal="center"/>
    </xf>
    <xf numFmtId="0" fontId="25" fillId="25" borderId="0" xfId="0" applyFont="1" applyFill="1" applyBorder="1"/>
    <xf numFmtId="0" fontId="26" fillId="25" borderId="0" xfId="0" applyFont="1" applyFill="1" applyBorder="1" applyAlignment="1">
      <alignment horizontal="left"/>
    </xf>
    <xf numFmtId="0" fontId="20" fillId="0" borderId="0" xfId="0" applyFont="1" applyFill="1"/>
    <xf numFmtId="0" fontId="27" fillId="25" borderId="0" xfId="0" applyFont="1" applyFill="1" applyBorder="1" applyAlignment="1">
      <alignment horizontal="center"/>
    </xf>
    <xf numFmtId="0" fontId="21" fillId="25" borderId="0" xfId="0" applyFont="1" applyFill="1" applyBorder="1" applyAlignment="1">
      <alignment horizontal="center"/>
    </xf>
    <xf numFmtId="0" fontId="20" fillId="27" borderId="0" xfId="0" applyFont="1" applyFill="1" applyBorder="1"/>
    <xf numFmtId="0" fontId="20" fillId="27" borderId="0" xfId="0" applyFont="1" applyFill="1"/>
    <xf numFmtId="2" fontId="20" fillId="26" borderId="0" xfId="0" applyNumberFormat="1" applyFont="1" applyFill="1" applyBorder="1" applyAlignment="1">
      <alignment horizontal="center"/>
    </xf>
    <xf numFmtId="0" fontId="22" fillId="0" borderId="0" xfId="0" applyFont="1" applyBorder="1"/>
    <xf numFmtId="0" fontId="22" fillId="21" borderId="0" xfId="0" applyFont="1" applyFill="1" applyBorder="1"/>
    <xf numFmtId="0" fontId="22" fillId="21" borderId="0" xfId="0" applyFont="1" applyFill="1"/>
    <xf numFmtId="0" fontId="21" fillId="25" borderId="0" xfId="0" applyFont="1" applyFill="1" applyBorder="1" applyAlignment="1">
      <alignment horizontal="center"/>
    </xf>
    <xf numFmtId="1" fontId="21" fillId="31" borderId="13" xfId="39" applyNumberFormat="1" applyFont="1" applyFill="1" applyBorder="1" applyAlignment="1">
      <alignment horizontal="center"/>
    </xf>
    <xf numFmtId="0" fontId="21" fillId="31" borderId="13" xfId="39" applyNumberFormat="1" applyFont="1" applyFill="1" applyBorder="1" applyAlignment="1">
      <alignment horizontal="center"/>
    </xf>
    <xf numFmtId="9" fontId="21" fillId="31" borderId="13" xfId="39" applyNumberFormat="1" applyFont="1" applyFill="1" applyBorder="1" applyAlignment="1">
      <alignment horizontal="center"/>
    </xf>
    <xf numFmtId="0" fontId="27" fillId="31" borderId="0" xfId="0" applyFont="1" applyFill="1" applyBorder="1" applyAlignment="1">
      <alignment horizontal="center"/>
    </xf>
    <xf numFmtId="0" fontId="21" fillId="31" borderId="0" xfId="0" applyFont="1" applyFill="1" applyBorder="1" applyAlignment="1">
      <alignment horizontal="center"/>
    </xf>
    <xf numFmtId="2" fontId="21" fillId="31" borderId="0" xfId="0" applyNumberFormat="1" applyFont="1" applyFill="1" applyBorder="1" applyAlignment="1">
      <alignment horizontal="center"/>
    </xf>
    <xf numFmtId="2" fontId="29" fillId="31" borderId="11" xfId="0" applyNumberFormat="1" applyFont="1" applyFill="1" applyBorder="1" applyAlignment="1">
      <alignment horizontal="center"/>
    </xf>
    <xf numFmtId="0" fontId="0" fillId="24" borderId="0" xfId="0" applyFill="1" applyBorder="1"/>
    <xf numFmtId="0" fontId="0" fillId="24" borderId="0" xfId="0" applyFill="1"/>
    <xf numFmtId="0" fontId="20" fillId="24" borderId="0" xfId="0" applyFont="1" applyFill="1" applyBorder="1"/>
    <xf numFmtId="0" fontId="22" fillId="24" borderId="0" xfId="0" applyFont="1" applyFill="1"/>
    <xf numFmtId="0" fontId="23" fillId="24" borderId="0" xfId="0" applyFont="1" applyFill="1" applyBorder="1"/>
    <xf numFmtId="0" fontId="23" fillId="24" borderId="0" xfId="0" applyFont="1" applyFill="1" applyBorder="1" applyAlignment="1">
      <alignment horizontal="center"/>
    </xf>
    <xf numFmtId="9" fontId="31" fillId="24" borderId="0" xfId="39" applyFont="1" applyFill="1" applyBorder="1" applyAlignment="1" applyProtection="1">
      <alignment horizontal="center"/>
    </xf>
    <xf numFmtId="164" fontId="32" fillId="24" borderId="0" xfId="0" applyNumberFormat="1" applyFont="1" applyFill="1" applyBorder="1" applyAlignment="1">
      <alignment horizontal="center"/>
    </xf>
    <xf numFmtId="0" fontId="23" fillId="24" borderId="0" xfId="0" applyFont="1" applyFill="1" applyBorder="1" applyAlignment="1">
      <alignment horizontal="center" wrapText="1"/>
    </xf>
    <xf numFmtId="2" fontId="23" fillId="24" borderId="0" xfId="0" applyNumberFormat="1" applyFont="1" applyFill="1" applyBorder="1" applyAlignment="1">
      <alignment horizontal="center"/>
    </xf>
    <xf numFmtId="0" fontId="27" fillId="31" borderId="0" xfId="0" applyFont="1" applyFill="1" applyBorder="1" applyAlignment="1">
      <alignment horizontal="center"/>
    </xf>
    <xf numFmtId="9" fontId="33" fillId="32" borderId="13" xfId="39" applyFont="1" applyFill="1" applyBorder="1" applyAlignment="1" applyProtection="1">
      <alignment horizontal="center"/>
      <protection locked="0"/>
    </xf>
    <xf numFmtId="0" fontId="27" fillId="31" borderId="0" xfId="0" applyFont="1" applyFill="1" applyBorder="1" applyAlignment="1">
      <alignment horizontal="center"/>
    </xf>
    <xf numFmtId="0" fontId="21" fillId="31" borderId="0" xfId="0" applyFont="1" applyFill="1" applyBorder="1" applyAlignment="1">
      <alignment horizontal="center"/>
    </xf>
    <xf numFmtId="0" fontId="21" fillId="25" borderId="0" xfId="0" applyFont="1" applyFill="1" applyBorder="1" applyAlignment="1">
      <alignment horizontal="center"/>
    </xf>
    <xf numFmtId="0" fontId="28" fillId="24" borderId="0" xfId="0" applyFont="1" applyFill="1" applyAlignment="1">
      <alignment horizontal="center"/>
    </xf>
    <xf numFmtId="9" fontId="15" fillId="31" borderId="0" xfId="39" applyFont="1" applyFill="1" applyBorder="1" applyAlignment="1">
      <alignment horizontal="center"/>
    </xf>
    <xf numFmtId="2" fontId="15" fillId="31" borderId="0" xfId="39" applyNumberFormat="1" applyFont="1" applyFill="1" applyBorder="1" applyAlignment="1">
      <alignment horizontal="center"/>
    </xf>
    <xf numFmtId="0" fontId="27" fillId="31" borderId="0" xfId="0" applyFont="1" applyFill="1" applyBorder="1" applyAlignment="1">
      <alignment horizontal="center"/>
    </xf>
    <xf numFmtId="0" fontId="21" fillId="25" borderId="0" xfId="0" applyFont="1" applyFill="1" applyBorder="1" applyAlignment="1">
      <alignment horizontal="center"/>
    </xf>
    <xf numFmtId="0" fontId="36" fillId="33" borderId="14" xfId="0" applyFont="1" applyFill="1" applyBorder="1" applyAlignment="1">
      <alignment horizontal="center" vertical="center" wrapText="1"/>
    </xf>
    <xf numFmtId="0" fontId="36" fillId="33" borderId="15" xfId="0" applyFont="1" applyFill="1" applyBorder="1" applyAlignment="1">
      <alignment horizontal="center" vertical="center" wrapText="1"/>
    </xf>
    <xf numFmtId="0" fontId="36" fillId="33" borderId="16" xfId="0" applyFont="1" applyFill="1" applyBorder="1" applyAlignment="1">
      <alignment horizontal="center" vertical="center" wrapText="1"/>
    </xf>
    <xf numFmtId="0" fontId="38" fillId="34" borderId="18" xfId="0" applyFont="1" applyFill="1" applyBorder="1" applyAlignment="1">
      <alignment horizontal="center" vertical="center" wrapText="1"/>
    </xf>
    <xf numFmtId="0" fontId="38" fillId="34" borderId="21" xfId="0" applyFont="1" applyFill="1" applyBorder="1" applyAlignment="1">
      <alignment horizontal="center" vertical="center" wrapText="1"/>
    </xf>
    <xf numFmtId="0" fontId="38" fillId="34" borderId="17" xfId="0" applyFont="1" applyFill="1" applyBorder="1" applyAlignment="1">
      <alignment horizontal="center" vertical="center" wrapText="1"/>
    </xf>
    <xf numFmtId="0" fontId="38" fillId="34" borderId="19" xfId="0" applyFont="1" applyFill="1" applyBorder="1" applyAlignment="1">
      <alignment horizontal="center" vertical="center" wrapText="1"/>
    </xf>
    <xf numFmtId="0" fontId="39" fillId="34" borderId="19" xfId="0" applyFont="1" applyFill="1" applyBorder="1" applyAlignment="1">
      <alignment horizontal="center" vertical="center" wrapText="1"/>
    </xf>
    <xf numFmtId="0" fontId="38" fillId="34" borderId="22" xfId="0" applyFont="1" applyFill="1" applyBorder="1" applyAlignment="1">
      <alignment horizontal="center" vertical="center" wrapText="1"/>
    </xf>
    <xf numFmtId="0" fontId="19" fillId="34" borderId="20" xfId="0" applyFont="1" applyFill="1" applyBorder="1" applyAlignment="1">
      <alignment horizontal="center" vertical="top" wrapText="1"/>
    </xf>
    <xf numFmtId="0" fontId="39" fillId="34" borderId="23" xfId="0" applyFont="1" applyFill="1" applyBorder="1" applyAlignment="1">
      <alignment horizontal="center" vertical="center" wrapText="1"/>
    </xf>
    <xf numFmtId="0" fontId="38" fillId="36" borderId="18" xfId="0" applyFont="1" applyFill="1" applyBorder="1" applyAlignment="1">
      <alignment horizontal="center" vertical="center" wrapText="1"/>
    </xf>
    <xf numFmtId="0" fontId="38" fillId="36" borderId="21" xfId="0" applyFont="1" applyFill="1" applyBorder="1" applyAlignment="1">
      <alignment horizontal="center" vertical="center" wrapText="1"/>
    </xf>
    <xf numFmtId="0" fontId="38" fillId="36" borderId="17" xfId="0" applyFont="1" applyFill="1" applyBorder="1" applyAlignment="1">
      <alignment horizontal="center" vertical="center" wrapText="1"/>
    </xf>
    <xf numFmtId="0" fontId="38" fillId="36" borderId="19" xfId="0" applyFont="1" applyFill="1" applyBorder="1" applyAlignment="1">
      <alignment horizontal="center" vertical="center" wrapText="1"/>
    </xf>
    <xf numFmtId="0" fontId="39" fillId="36" borderId="19" xfId="0" applyFont="1" applyFill="1" applyBorder="1" applyAlignment="1">
      <alignment horizontal="center" vertical="center" wrapText="1"/>
    </xf>
    <xf numFmtId="0" fontId="38" fillId="36" borderId="22" xfId="0" applyFont="1" applyFill="1" applyBorder="1" applyAlignment="1">
      <alignment horizontal="center" vertical="center" wrapText="1"/>
    </xf>
    <xf numFmtId="0" fontId="19" fillId="36" borderId="20" xfId="0" applyFont="1" applyFill="1" applyBorder="1" applyAlignment="1">
      <alignment horizontal="center" vertical="top" wrapText="1"/>
    </xf>
    <xf numFmtId="0" fontId="39" fillId="36" borderId="23" xfId="0" applyFont="1" applyFill="1" applyBorder="1" applyAlignment="1">
      <alignment horizontal="center" vertical="center" wrapText="1"/>
    </xf>
    <xf numFmtId="0" fontId="38" fillId="34" borderId="20" xfId="0" applyFont="1" applyFill="1" applyBorder="1" applyAlignment="1">
      <alignment horizontal="center" vertical="center" wrapText="1"/>
    </xf>
    <xf numFmtId="0" fontId="38" fillId="36" borderId="20" xfId="0" applyFont="1" applyFill="1" applyBorder="1" applyAlignment="1">
      <alignment horizontal="center" vertical="center" wrapText="1"/>
    </xf>
    <xf numFmtId="0" fontId="38" fillId="34" borderId="26" xfId="0" applyFont="1" applyFill="1" applyBorder="1" applyAlignment="1">
      <alignment horizontal="center" vertical="center" wrapText="1"/>
    </xf>
    <xf numFmtId="0" fontId="41" fillId="34" borderId="17" xfId="0" applyFont="1" applyFill="1" applyBorder="1" applyAlignment="1">
      <alignment horizontal="center" vertical="center" wrapText="1"/>
    </xf>
    <xf numFmtId="0" fontId="41" fillId="36" borderId="17" xfId="0" applyFont="1" applyFill="1" applyBorder="1" applyAlignment="1">
      <alignment horizontal="center" vertical="center" wrapText="1"/>
    </xf>
    <xf numFmtId="0" fontId="42" fillId="34" borderId="20" xfId="0" applyFont="1" applyFill="1" applyBorder="1" applyAlignment="1">
      <alignment horizontal="center" vertical="top" wrapText="1"/>
    </xf>
    <xf numFmtId="0" fontId="42" fillId="36" borderId="20" xfId="0" applyFont="1" applyFill="1" applyBorder="1" applyAlignment="1">
      <alignment horizontal="center" vertical="top" wrapText="1"/>
    </xf>
    <xf numFmtId="0" fontId="43" fillId="34" borderId="20" xfId="0" applyFont="1" applyFill="1" applyBorder="1" applyAlignment="1">
      <alignment horizontal="center" vertical="top" wrapText="1"/>
    </xf>
    <xf numFmtId="0" fontId="43" fillId="36" borderId="20" xfId="0" applyFont="1" applyFill="1" applyBorder="1" applyAlignment="1">
      <alignment horizontal="center" vertical="top" wrapText="1"/>
    </xf>
    <xf numFmtId="0" fontId="38" fillId="34" borderId="23" xfId="0" applyFont="1" applyFill="1" applyBorder="1" applyAlignment="1">
      <alignment horizontal="center" vertical="center" wrapText="1"/>
    </xf>
    <xf numFmtId="0" fontId="38" fillId="36" borderId="23" xfId="0" applyFont="1" applyFill="1" applyBorder="1" applyAlignment="1">
      <alignment horizontal="center" vertical="center" wrapText="1"/>
    </xf>
    <xf numFmtId="0" fontId="0" fillId="35" borderId="0" xfId="0" applyFill="1"/>
    <xf numFmtId="0" fontId="0" fillId="38" borderId="0" xfId="0" applyFill="1"/>
    <xf numFmtId="9" fontId="53" fillId="29" borderId="13" xfId="0" applyNumberFormat="1" applyFont="1" applyFill="1" applyBorder="1" applyAlignment="1">
      <alignment horizontal="center"/>
    </xf>
    <xf numFmtId="2" fontId="53" fillId="30" borderId="12" xfId="0" applyNumberFormat="1" applyFont="1" applyFill="1" applyBorder="1" applyAlignment="1">
      <alignment horizontal="center"/>
    </xf>
    <xf numFmtId="0" fontId="51" fillId="29" borderId="12" xfId="0" applyFont="1" applyFill="1" applyBorder="1" applyAlignment="1">
      <alignment horizontal="center"/>
    </xf>
    <xf numFmtId="0" fontId="55" fillId="34" borderId="27" xfId="0" applyFont="1" applyFill="1" applyBorder="1" applyAlignment="1">
      <alignment horizontal="center" vertical="center" wrapText="1"/>
    </xf>
    <xf numFmtId="0" fontId="55" fillId="36" borderId="27" xfId="0" applyFont="1" applyFill="1" applyBorder="1" applyAlignment="1">
      <alignment horizontal="center" vertical="center" wrapText="1"/>
    </xf>
    <xf numFmtId="0" fontId="27" fillId="43" borderId="0" xfId="0" applyFont="1" applyFill="1" applyBorder="1" applyAlignment="1">
      <alignment horizontal="center"/>
    </xf>
    <xf numFmtId="0" fontId="21" fillId="43" borderId="0" xfId="0" applyFont="1" applyFill="1" applyBorder="1"/>
    <xf numFmtId="0" fontId="20" fillId="37" borderId="0" xfId="0" applyFont="1" applyFill="1"/>
    <xf numFmtId="0" fontId="21" fillId="25" borderId="0" xfId="0" applyFont="1" applyFill="1" applyBorder="1" applyAlignment="1">
      <alignment horizontal="center"/>
    </xf>
    <xf numFmtId="0" fontId="21" fillId="31" borderId="0" xfId="0" applyFont="1" applyFill="1" applyBorder="1" applyAlignment="1">
      <alignment horizontal="center"/>
    </xf>
    <xf numFmtId="0" fontId="38" fillId="34" borderId="19" xfId="0" applyFont="1" applyFill="1" applyBorder="1" applyAlignment="1">
      <alignment horizontal="center" vertical="center" wrapText="1"/>
    </xf>
    <xf numFmtId="0" fontId="38" fillId="36" borderId="19" xfId="0" applyFont="1" applyFill="1" applyBorder="1" applyAlignment="1">
      <alignment horizontal="center" vertical="center" wrapText="1"/>
    </xf>
    <xf numFmtId="0" fontId="21" fillId="25" borderId="0" xfId="0" applyFont="1" applyFill="1" applyBorder="1" applyAlignment="1">
      <alignment horizontal="center"/>
    </xf>
    <xf numFmtId="0" fontId="35" fillId="25" borderId="0" xfId="0" applyFont="1" applyFill="1" applyBorder="1"/>
    <xf numFmtId="0" fontId="21" fillId="25" borderId="0" xfId="0" applyFont="1" applyFill="1" applyBorder="1" applyAlignment="1">
      <alignment horizontal="center"/>
    </xf>
    <xf numFmtId="0" fontId="21" fillId="43" borderId="0" xfId="0" applyFont="1" applyFill="1" applyBorder="1" applyAlignment="1">
      <alignment horizontal="left"/>
    </xf>
    <xf numFmtId="164" fontId="21" fillId="43" borderId="0" xfId="0" applyNumberFormat="1" applyFont="1" applyFill="1" applyBorder="1" applyAlignment="1">
      <alignment horizontal="center"/>
    </xf>
    <xf numFmtId="164" fontId="21" fillId="43" borderId="0" xfId="39" applyNumberFormat="1" applyFont="1" applyFill="1" applyBorder="1" applyAlignment="1">
      <alignment horizontal="center"/>
    </xf>
    <xf numFmtId="0" fontId="62" fillId="43" borderId="0" xfId="0" applyFont="1" applyFill="1" applyBorder="1" applyAlignment="1">
      <alignment horizontal="center"/>
    </xf>
    <xf numFmtId="0" fontId="52" fillId="39" borderId="11" xfId="0" applyFont="1" applyFill="1" applyBorder="1" applyAlignment="1">
      <alignment horizontal="center"/>
    </xf>
    <xf numFmtId="2" fontId="53" fillId="29" borderId="11" xfId="0" applyNumberFormat="1" applyFont="1" applyFill="1" applyBorder="1" applyAlignment="1">
      <alignment horizontal="center"/>
    </xf>
    <xf numFmtId="2" fontId="54" fillId="30" borderId="11" xfId="0" applyNumberFormat="1" applyFont="1" applyFill="1" applyBorder="1" applyAlignment="1">
      <alignment horizontal="center"/>
    </xf>
    <xf numFmtId="0" fontId="33" fillId="43" borderId="0" xfId="0" applyFont="1" applyFill="1" applyBorder="1" applyAlignment="1">
      <alignment horizontal="left"/>
    </xf>
    <xf numFmtId="0" fontId="64" fillId="37" borderId="0" xfId="0" applyFont="1" applyFill="1"/>
    <xf numFmtId="2" fontId="33" fillId="43" borderId="0" xfId="39" applyNumberFormat="1" applyFont="1" applyFill="1" applyBorder="1" applyAlignment="1">
      <alignment horizontal="center"/>
    </xf>
    <xf numFmtId="0" fontId="66" fillId="27" borderId="0" xfId="0" applyFont="1" applyFill="1"/>
    <xf numFmtId="0" fontId="33" fillId="25" borderId="0" xfId="0" applyFont="1" applyFill="1" applyBorder="1" applyAlignment="1">
      <alignment horizontal="left"/>
    </xf>
    <xf numFmtId="2" fontId="15" fillId="31" borderId="28" xfId="39" applyNumberFormat="1" applyFont="1" applyFill="1" applyBorder="1" applyAlignment="1">
      <alignment horizontal="center"/>
    </xf>
    <xf numFmtId="2" fontId="33" fillId="43" borderId="11" xfId="0" applyNumberFormat="1" applyFont="1" applyFill="1" applyBorder="1"/>
    <xf numFmtId="0" fontId="59" fillId="43" borderId="0" xfId="0" applyFont="1" applyFill="1" applyBorder="1" applyAlignment="1">
      <alignment horizontal="center"/>
    </xf>
    <xf numFmtId="0" fontId="67" fillId="24" borderId="0" xfId="0" applyFont="1" applyFill="1"/>
    <xf numFmtId="0" fontId="18" fillId="38" borderId="0" xfId="0" applyFont="1" applyFill="1" applyAlignment="1">
      <alignment horizontal="center"/>
    </xf>
    <xf numFmtId="0" fontId="68" fillId="24" borderId="0" xfId="0" applyFont="1" applyFill="1" applyAlignment="1">
      <alignment horizontal="center"/>
    </xf>
    <xf numFmtId="9" fontId="15" fillId="43" borderId="0" xfId="39" applyFont="1" applyFill="1" applyBorder="1" applyAlignment="1">
      <alignment horizontal="center"/>
    </xf>
    <xf numFmtId="164" fontId="27" fillId="43" borderId="0" xfId="0" applyNumberFormat="1" applyFont="1" applyFill="1" applyBorder="1" applyAlignment="1">
      <alignment horizontal="center"/>
    </xf>
    <xf numFmtId="9" fontId="71" fillId="43" borderId="0" xfId="39" applyFont="1" applyFill="1" applyBorder="1" applyAlignment="1">
      <alignment horizontal="center"/>
    </xf>
    <xf numFmtId="0" fontId="25" fillId="45" borderId="0" xfId="0" applyFont="1" applyFill="1"/>
    <xf numFmtId="0" fontId="61" fillId="45" borderId="0" xfId="0" applyFont="1" applyFill="1"/>
    <xf numFmtId="0" fontId="63" fillId="45" borderId="0" xfId="0" applyFont="1" applyFill="1"/>
    <xf numFmtId="2" fontId="25" fillId="45" borderId="0" xfId="0" applyNumberFormat="1" applyFont="1" applyFill="1"/>
    <xf numFmtId="9" fontId="69" fillId="45" borderId="0" xfId="39" applyFont="1" applyFill="1"/>
    <xf numFmtId="2" fontId="69" fillId="45" borderId="0" xfId="39" applyNumberFormat="1" applyFont="1" applyFill="1"/>
    <xf numFmtId="2" fontId="72" fillId="45" borderId="0" xfId="0" applyNumberFormat="1" applyFont="1" applyFill="1"/>
    <xf numFmtId="9" fontId="73" fillId="45" borderId="0" xfId="39" applyFont="1" applyFill="1"/>
    <xf numFmtId="2" fontId="73" fillId="45" borderId="0" xfId="39" applyNumberFormat="1" applyFont="1" applyFill="1"/>
    <xf numFmtId="0" fontId="65" fillId="45" borderId="0" xfId="0" applyFont="1" applyFill="1"/>
    <xf numFmtId="2" fontId="65" fillId="45" borderId="11" xfId="0" applyNumberFormat="1" applyFont="1" applyFill="1" applyBorder="1"/>
    <xf numFmtId="0" fontId="20" fillId="47" borderId="0" xfId="0" applyFont="1" applyFill="1"/>
    <xf numFmtId="0" fontId="62" fillId="46" borderId="0" xfId="0" applyFont="1" applyFill="1" applyBorder="1" applyAlignment="1">
      <alignment horizontal="center"/>
    </xf>
    <xf numFmtId="0" fontId="23" fillId="47" borderId="0" xfId="0" applyFont="1" applyFill="1"/>
    <xf numFmtId="10" fontId="20" fillId="47" borderId="0" xfId="39" applyNumberFormat="1" applyFont="1" applyFill="1"/>
    <xf numFmtId="2" fontId="23" fillId="47" borderId="0" xfId="0" applyNumberFormat="1" applyFont="1" applyFill="1"/>
    <xf numFmtId="9" fontId="15" fillId="47" borderId="0" xfId="39" applyFont="1" applyFill="1"/>
    <xf numFmtId="2" fontId="74" fillId="47" borderId="0" xfId="0" applyNumberFormat="1" applyFont="1" applyFill="1"/>
    <xf numFmtId="9" fontId="71" fillId="47" borderId="0" xfId="39" applyFont="1" applyFill="1"/>
    <xf numFmtId="0" fontId="33" fillId="46" borderId="0" xfId="0" applyFont="1" applyFill="1" applyBorder="1" applyAlignment="1">
      <alignment horizontal="left"/>
    </xf>
    <xf numFmtId="10" fontId="22" fillId="47" borderId="0" xfId="0" applyNumberFormat="1" applyFont="1" applyFill="1" applyAlignment="1">
      <alignment horizontal="center"/>
    </xf>
    <xf numFmtId="2" fontId="33" fillId="46" borderId="11" xfId="0" applyNumberFormat="1" applyFont="1" applyFill="1" applyBorder="1"/>
    <xf numFmtId="0" fontId="75" fillId="24" borderId="0" xfId="0" applyFont="1" applyFill="1" applyBorder="1"/>
    <xf numFmtId="2" fontId="69" fillId="24" borderId="0" xfId="0" applyNumberFormat="1" applyFont="1" applyFill="1" applyBorder="1"/>
    <xf numFmtId="0" fontId="77" fillId="24" borderId="0" xfId="0" applyFont="1" applyFill="1" applyBorder="1"/>
    <xf numFmtId="0" fontId="20" fillId="49" borderId="0" xfId="0" applyFont="1" applyFill="1"/>
    <xf numFmtId="10" fontId="30" fillId="49" borderId="0" xfId="39" applyNumberFormat="1" applyFont="1" applyFill="1"/>
    <xf numFmtId="0" fontId="62" fillId="48" borderId="0" xfId="0" applyFont="1" applyFill="1" applyBorder="1" applyAlignment="1">
      <alignment horizontal="center"/>
    </xf>
    <xf numFmtId="0" fontId="23" fillId="49" borderId="0" xfId="0" applyFont="1" applyFill="1"/>
    <xf numFmtId="2" fontId="21" fillId="49" borderId="0" xfId="39" applyNumberFormat="1" applyFont="1" applyFill="1"/>
    <xf numFmtId="9" fontId="15" fillId="49" borderId="0" xfId="39" applyFont="1" applyFill="1"/>
    <xf numFmtId="2" fontId="15" fillId="49" borderId="0" xfId="39" applyNumberFormat="1" applyFont="1" applyFill="1"/>
    <xf numFmtId="2" fontId="23" fillId="49" borderId="0" xfId="0" applyNumberFormat="1" applyFont="1" applyFill="1"/>
    <xf numFmtId="2" fontId="27" fillId="49" borderId="0" xfId="39" applyNumberFormat="1" applyFont="1" applyFill="1"/>
    <xf numFmtId="9" fontId="71" fillId="49" borderId="0" xfId="39" applyFont="1" applyFill="1"/>
    <xf numFmtId="2" fontId="71" fillId="49" borderId="0" xfId="39" applyNumberFormat="1" applyFont="1" applyFill="1"/>
    <xf numFmtId="2" fontId="70" fillId="49" borderId="11" xfId="0" applyNumberFormat="1" applyFont="1" applyFill="1" applyBorder="1"/>
    <xf numFmtId="0" fontId="41" fillId="47" borderId="17" xfId="0" applyFont="1" applyFill="1" applyBorder="1" applyAlignment="1">
      <alignment horizontal="center" vertical="center" wrapText="1"/>
    </xf>
    <xf numFmtId="0" fontId="40" fillId="47" borderId="18" xfId="0" applyFont="1" applyFill="1" applyBorder="1" applyAlignment="1">
      <alignment horizontal="center" vertical="center" wrapText="1"/>
    </xf>
    <xf numFmtId="0" fontId="38" fillId="47" borderId="18" xfId="0" applyFont="1" applyFill="1" applyBorder="1" applyAlignment="1">
      <alignment horizontal="center" vertical="center" wrapText="1"/>
    </xf>
    <xf numFmtId="0" fontId="38" fillId="47" borderId="21" xfId="0" applyFont="1" applyFill="1" applyBorder="1" applyAlignment="1">
      <alignment horizontal="center" vertical="center" wrapText="1"/>
    </xf>
    <xf numFmtId="0" fontId="38" fillId="47" borderId="17" xfId="0" applyFont="1" applyFill="1" applyBorder="1" applyAlignment="1">
      <alignment horizontal="center" vertical="center" wrapText="1"/>
    </xf>
    <xf numFmtId="0" fontId="38" fillId="47" borderId="19" xfId="0" applyFont="1" applyFill="1" applyBorder="1" applyAlignment="1">
      <alignment horizontal="center" vertical="center" wrapText="1"/>
    </xf>
    <xf numFmtId="0" fontId="39" fillId="47" borderId="19" xfId="0" applyFont="1" applyFill="1" applyBorder="1" applyAlignment="1">
      <alignment horizontal="center" vertical="center" wrapText="1"/>
    </xf>
    <xf numFmtId="0" fontId="38" fillId="47" borderId="22" xfId="0" applyFont="1" applyFill="1" applyBorder="1" applyAlignment="1">
      <alignment horizontal="center" vertical="center" wrapText="1"/>
    </xf>
    <xf numFmtId="0" fontId="55" fillId="47" borderId="27" xfId="0" applyFont="1" applyFill="1" applyBorder="1" applyAlignment="1">
      <alignment horizontal="center" vertical="center" wrapText="1"/>
    </xf>
    <xf numFmtId="0" fontId="39" fillId="47" borderId="20" xfId="0" applyFont="1" applyFill="1" applyBorder="1" applyAlignment="1">
      <alignment horizontal="center" vertical="center" wrapText="1"/>
    </xf>
    <xf numFmtId="0" fontId="19" fillId="47" borderId="20" xfId="0" applyFont="1" applyFill="1" applyBorder="1" applyAlignment="1">
      <alignment horizontal="center" vertical="top" wrapText="1"/>
    </xf>
    <xf numFmtId="0" fontId="38" fillId="47" borderId="20" xfId="0" applyFont="1" applyFill="1" applyBorder="1" applyAlignment="1">
      <alignment horizontal="center" vertical="center" wrapText="1"/>
    </xf>
    <xf numFmtId="0" fontId="39" fillId="47" borderId="23" xfId="0" applyFont="1" applyFill="1" applyBorder="1" applyAlignment="1">
      <alignment horizontal="center" vertical="center" wrapText="1"/>
    </xf>
    <xf numFmtId="0" fontId="38" fillId="47" borderId="23" xfId="0" applyFont="1" applyFill="1" applyBorder="1" applyAlignment="1">
      <alignment horizontal="center" vertical="center" wrapText="1"/>
    </xf>
    <xf numFmtId="0" fontId="44" fillId="45" borderId="17" xfId="0" applyFont="1" applyFill="1" applyBorder="1" applyAlignment="1">
      <alignment horizontal="center" vertical="center" wrapText="1"/>
    </xf>
    <xf numFmtId="0" fontId="45" fillId="45" borderId="18" xfId="0" applyFont="1" applyFill="1" applyBorder="1" applyAlignment="1">
      <alignment horizontal="center" vertical="center" wrapText="1"/>
    </xf>
    <xf numFmtId="0" fontId="45" fillId="45" borderId="21" xfId="0" applyFont="1" applyFill="1" applyBorder="1" applyAlignment="1">
      <alignment horizontal="center" vertical="center" wrapText="1"/>
    </xf>
    <xf numFmtId="0" fontId="45" fillId="45" borderId="17" xfId="0" applyFont="1" applyFill="1" applyBorder="1" applyAlignment="1">
      <alignment horizontal="center" vertical="center" wrapText="1"/>
    </xf>
    <xf numFmtId="0" fontId="45" fillId="45" borderId="19" xfId="0" applyFont="1" applyFill="1" applyBorder="1" applyAlignment="1">
      <alignment horizontal="center" vertical="center" wrapText="1"/>
    </xf>
    <xf numFmtId="0" fontId="46" fillId="45" borderId="19" xfId="0" applyFont="1" applyFill="1" applyBorder="1" applyAlignment="1">
      <alignment horizontal="center" vertical="center" wrapText="1"/>
    </xf>
    <xf numFmtId="0" fontId="45" fillId="45" borderId="22" xfId="0" applyFont="1" applyFill="1" applyBorder="1" applyAlignment="1">
      <alignment horizontal="center" vertical="center" wrapText="1"/>
    </xf>
    <xf numFmtId="0" fontId="58" fillId="45" borderId="27" xfId="0" applyFont="1" applyFill="1" applyBorder="1" applyAlignment="1">
      <alignment horizontal="center" vertical="center" wrapText="1"/>
    </xf>
    <xf numFmtId="0" fontId="46" fillId="45" borderId="24" xfId="0" applyFont="1" applyFill="1" applyBorder="1" applyAlignment="1">
      <alignment horizontal="center" vertical="top" wrapText="1"/>
    </xf>
    <xf numFmtId="0" fontId="47" fillId="45" borderId="24" xfId="0" applyFont="1" applyFill="1" applyBorder="1" applyAlignment="1">
      <alignment horizontal="center" vertical="top" wrapText="1"/>
    </xf>
    <xf numFmtId="0" fontId="45" fillId="45" borderId="20" xfId="0" applyFont="1" applyFill="1" applyBorder="1" applyAlignment="1">
      <alignment horizontal="center" vertical="top" wrapText="1"/>
    </xf>
    <xf numFmtId="0" fontId="45" fillId="45" borderId="24" xfId="0" applyFont="1" applyFill="1" applyBorder="1" applyAlignment="1">
      <alignment horizontal="center" vertical="center" wrapText="1"/>
    </xf>
    <xf numFmtId="0" fontId="46" fillId="45" borderId="25" xfId="0" applyFont="1" applyFill="1" applyBorder="1" applyAlignment="1">
      <alignment horizontal="center" vertical="center" wrapText="1"/>
    </xf>
    <xf numFmtId="0" fontId="45" fillId="45" borderId="25" xfId="0" applyFont="1" applyFill="1" applyBorder="1" applyAlignment="1">
      <alignment horizontal="center" vertical="center" wrapText="1"/>
    </xf>
    <xf numFmtId="0" fontId="76" fillId="47" borderId="0" xfId="0" applyFont="1" applyFill="1"/>
    <xf numFmtId="9" fontId="76" fillId="47" borderId="0" xfId="0" applyNumberFormat="1" applyFont="1" applyFill="1" applyAlignment="1">
      <alignment horizontal="center"/>
    </xf>
    <xf numFmtId="0" fontId="76" fillId="45" borderId="0" xfId="0" applyFont="1" applyFill="1"/>
    <xf numFmtId="9" fontId="76" fillId="45" borderId="0" xfId="0" applyNumberFormat="1" applyFont="1" applyFill="1" applyAlignment="1">
      <alignment horizontal="center"/>
    </xf>
    <xf numFmtId="0" fontId="76" fillId="37" borderId="0" xfId="0" applyFont="1" applyFill="1"/>
    <xf numFmtId="9" fontId="76" fillId="37" borderId="0" xfId="0" applyNumberFormat="1" applyFont="1" applyFill="1" applyAlignment="1">
      <alignment horizontal="center"/>
    </xf>
    <xf numFmtId="2" fontId="76" fillId="42" borderId="0" xfId="0" applyNumberFormat="1" applyFont="1" applyFill="1"/>
    <xf numFmtId="0" fontId="76" fillId="42" borderId="0" xfId="0" applyFont="1" applyFill="1"/>
    <xf numFmtId="9" fontId="76" fillId="42" borderId="0" xfId="0" applyNumberFormat="1" applyFont="1" applyFill="1" applyAlignment="1">
      <alignment horizontal="center"/>
    </xf>
    <xf numFmtId="2" fontId="76" fillId="37" borderId="0" xfId="0" applyNumberFormat="1" applyFont="1" applyFill="1"/>
    <xf numFmtId="2" fontId="76" fillId="45" borderId="0" xfId="0" applyNumberFormat="1" applyFont="1" applyFill="1"/>
    <xf numFmtId="2" fontId="76" fillId="47" borderId="0" xfId="0" applyNumberFormat="1" applyFont="1" applyFill="1"/>
    <xf numFmtId="2" fontId="76" fillId="24" borderId="11" xfId="0" applyNumberFormat="1" applyFont="1" applyFill="1" applyBorder="1"/>
    <xf numFmtId="0" fontId="51" fillId="29" borderId="13" xfId="0" applyFont="1" applyFill="1" applyBorder="1" applyAlignment="1">
      <alignment horizontal="center"/>
    </xf>
    <xf numFmtId="0" fontId="34" fillId="50" borderId="11" xfId="0" applyFont="1" applyFill="1" applyBorder="1" applyAlignment="1">
      <alignment horizontal="center"/>
    </xf>
    <xf numFmtId="0" fontId="52" fillId="51" borderId="11" xfId="0" applyFont="1" applyFill="1" applyBorder="1" applyAlignment="1">
      <alignment horizontal="center"/>
    </xf>
    <xf numFmtId="0" fontId="21" fillId="25" borderId="0" xfId="0" applyFont="1" applyFill="1" applyBorder="1" applyAlignment="1">
      <alignment horizontal="center"/>
    </xf>
    <xf numFmtId="0" fontId="15" fillId="0" borderId="0" xfId="0" applyFont="1"/>
    <xf numFmtId="0" fontId="0" fillId="0" borderId="0" xfId="0" applyAlignment="1">
      <alignment horizontal="center"/>
    </xf>
    <xf numFmtId="1" fontId="33" fillId="25" borderId="0" xfId="39" applyNumberFormat="1" applyFont="1" applyFill="1" applyBorder="1" applyAlignment="1">
      <alignment horizontal="center"/>
    </xf>
    <xf numFmtId="9" fontId="33" fillId="25" borderId="0" xfId="39" applyFont="1" applyFill="1" applyBorder="1" applyAlignment="1">
      <alignment horizontal="center"/>
    </xf>
    <xf numFmtId="0" fontId="78" fillId="24" borderId="0" xfId="0" applyFont="1" applyFill="1"/>
    <xf numFmtId="0" fontId="45" fillId="45" borderId="24" xfId="0" applyFont="1" applyFill="1" applyBorder="1" applyAlignment="1">
      <alignment horizontal="center" vertical="top" wrapText="1"/>
    </xf>
    <xf numFmtId="0" fontId="42" fillId="47" borderId="20" xfId="0" applyFont="1" applyFill="1" applyBorder="1" applyAlignment="1">
      <alignment horizontal="center" vertical="top" wrapText="1"/>
    </xf>
    <xf numFmtId="0" fontId="0" fillId="52" borderId="0" xfId="0" applyFill="1"/>
    <xf numFmtId="0" fontId="80" fillId="24" borderId="0" xfId="0" applyFont="1" applyFill="1"/>
    <xf numFmtId="0" fontId="81" fillId="24" borderId="0" xfId="0" applyFont="1" applyFill="1"/>
    <xf numFmtId="0" fontId="79" fillId="24" borderId="0" xfId="0" applyFont="1" applyFill="1"/>
    <xf numFmtId="0" fontId="19" fillId="24" borderId="0" xfId="0" applyFont="1" applyFill="1"/>
    <xf numFmtId="0" fontId="83" fillId="24" borderId="0" xfId="0" applyFont="1" applyFill="1"/>
    <xf numFmtId="0" fontId="79" fillId="24" borderId="10" xfId="0" applyFont="1" applyFill="1" applyBorder="1"/>
    <xf numFmtId="0" fontId="0" fillId="24" borderId="10" xfId="0" applyFill="1" applyBorder="1"/>
    <xf numFmtId="0" fontId="82" fillId="24" borderId="0" xfId="0" applyFont="1" applyFill="1"/>
    <xf numFmtId="0" fontId="43" fillId="24" borderId="0" xfId="0" applyFont="1" applyFill="1"/>
    <xf numFmtId="0" fontId="84" fillId="24" borderId="0" xfId="0" applyFont="1" applyFill="1"/>
    <xf numFmtId="0" fontId="84" fillId="24" borderId="0" xfId="0" applyFont="1" applyFill="1" applyAlignment="1">
      <alignment horizontal="center"/>
    </xf>
    <xf numFmtId="0" fontId="80" fillId="52" borderId="0" xfId="0" applyFont="1" applyFill="1"/>
    <xf numFmtId="0" fontId="80" fillId="52" borderId="0" xfId="0" applyFont="1" applyFill="1" applyAlignment="1">
      <alignment horizontal="center"/>
    </xf>
    <xf numFmtId="2" fontId="52" fillId="40" borderId="11" xfId="0" applyNumberFormat="1" applyFont="1" applyFill="1" applyBorder="1" applyAlignment="1">
      <alignment horizontal="center"/>
    </xf>
    <xf numFmtId="0" fontId="23" fillId="24" borderId="0" xfId="0" applyFont="1" applyFill="1" applyAlignment="1">
      <alignment horizontal="center"/>
    </xf>
    <xf numFmtId="0" fontId="85" fillId="0" borderId="0" xfId="0" applyFont="1"/>
    <xf numFmtId="0" fontId="76" fillId="0" borderId="0" xfId="0" applyFont="1"/>
    <xf numFmtId="0" fontId="76" fillId="24" borderId="0" xfId="0" applyFont="1" applyFill="1"/>
    <xf numFmtId="0" fontId="86" fillId="24" borderId="0" xfId="0" applyFont="1" applyFill="1"/>
    <xf numFmtId="0" fontId="0" fillId="24" borderId="0" xfId="0" applyFont="1" applyFill="1"/>
    <xf numFmtId="0" fontId="15" fillId="28" borderId="0" xfId="0" applyFont="1" applyFill="1" applyAlignment="1">
      <alignment horizontal="center"/>
    </xf>
    <xf numFmtId="0" fontId="87" fillId="28" borderId="0" xfId="0" applyFont="1" applyFill="1" applyAlignment="1">
      <alignment horizontal="center"/>
    </xf>
    <xf numFmtId="0" fontId="0" fillId="24" borderId="29" xfId="0" applyFill="1" applyBorder="1"/>
    <xf numFmtId="0" fontId="88" fillId="0" borderId="0" xfId="0" applyFont="1"/>
    <xf numFmtId="0" fontId="88" fillId="0" borderId="0" xfId="0" applyFont="1" applyAlignment="1">
      <alignment wrapText="1"/>
    </xf>
    <xf numFmtId="0" fontId="88" fillId="0" borderId="0" xfId="0" applyFont="1" applyAlignment="1">
      <alignment horizontal="left"/>
    </xf>
    <xf numFmtId="0" fontId="91" fillId="0" borderId="0" xfId="0" applyFont="1"/>
    <xf numFmtId="0" fontId="92" fillId="0" borderId="0" xfId="0" applyFont="1" applyAlignment="1">
      <alignment wrapText="1"/>
    </xf>
    <xf numFmtId="0" fontId="93" fillId="0" borderId="0" xfId="0" applyFont="1" applyAlignment="1">
      <alignment wrapText="1"/>
    </xf>
    <xf numFmtId="0" fontId="94" fillId="0" borderId="0" xfId="0" applyFont="1"/>
    <xf numFmtId="0" fontId="0" fillId="0" borderId="0" xfId="0" applyAlignment="1">
      <alignment wrapText="1"/>
    </xf>
    <xf numFmtId="0" fontId="93" fillId="0" borderId="0" xfId="0" applyFont="1"/>
    <xf numFmtId="0" fontId="93" fillId="0" borderId="0" xfId="0" applyFont="1" applyAlignment="1">
      <alignment horizontal="left" wrapText="1"/>
    </xf>
    <xf numFmtId="0" fontId="92" fillId="0" borderId="0" xfId="0" applyFont="1" applyAlignment="1">
      <alignment horizontal="left" wrapText="1" indent="1"/>
    </xf>
    <xf numFmtId="0" fontId="92" fillId="0" borderId="0" xfId="0" applyFont="1" applyAlignment="1">
      <alignment horizontal="left" indent="1"/>
    </xf>
    <xf numFmtId="0" fontId="92" fillId="0" borderId="0" xfId="43" applyFont="1" applyAlignment="1">
      <alignment wrapText="1"/>
    </xf>
    <xf numFmtId="0" fontId="93" fillId="0" borderId="0" xfId="43" applyFont="1" applyAlignment="1">
      <alignment wrapText="1"/>
    </xf>
    <xf numFmtId="0" fontId="92" fillId="0" borderId="0" xfId="0" applyFont="1" applyAlignment="1">
      <alignment horizontal="left" wrapText="1"/>
    </xf>
    <xf numFmtId="0" fontId="92" fillId="0" borderId="0" xfId="0" applyFont="1" applyAlignment="1">
      <alignment horizontal="left"/>
    </xf>
    <xf numFmtId="0" fontId="93" fillId="0" borderId="0" xfId="0" applyFont="1" applyAlignment="1">
      <alignment horizontal="left" indent="1"/>
    </xf>
    <xf numFmtId="0" fontId="92" fillId="0" borderId="0" xfId="43" applyFont="1" applyAlignment="1">
      <alignment horizontal="left" indent="1"/>
    </xf>
    <xf numFmtId="0" fontId="92" fillId="0" borderId="0" xfId="43" applyFont="1" applyAlignment="1">
      <alignment horizontal="left" wrapText="1" indent="1"/>
    </xf>
    <xf numFmtId="0" fontId="92" fillId="0" borderId="0" xfId="43" applyFont="1"/>
    <xf numFmtId="0" fontId="92" fillId="0" borderId="0" xfId="0" applyFont="1"/>
    <xf numFmtId="0" fontId="93" fillId="0" borderId="0" xfId="43" applyFont="1" applyAlignment="1">
      <alignment horizontal="left" wrapText="1"/>
    </xf>
    <xf numFmtId="0" fontId="92" fillId="0" borderId="0" xfId="43" applyFont="1" applyAlignment="1">
      <alignment horizontal="left" wrapText="1"/>
    </xf>
    <xf numFmtId="0" fontId="92" fillId="0" borderId="0" xfId="43" applyFont="1" applyFill="1" applyAlignment="1">
      <alignment wrapText="1"/>
    </xf>
    <xf numFmtId="0" fontId="92" fillId="0" borderId="0" xfId="43" applyFont="1" applyFill="1"/>
    <xf numFmtId="0" fontId="92" fillId="0" borderId="0" xfId="43" applyFont="1" applyFill="1" applyAlignment="1">
      <alignment horizontal="left" wrapText="1" indent="1"/>
    </xf>
    <xf numFmtId="0" fontId="88" fillId="36" borderId="0" xfId="0" applyFont="1" applyFill="1"/>
    <xf numFmtId="0" fontId="91" fillId="0" borderId="0" xfId="0" applyFont="1" applyBorder="1" applyAlignment="1">
      <alignment vertical="top" wrapText="1"/>
    </xf>
    <xf numFmtId="0" fontId="92" fillId="0" borderId="0" xfId="0" applyFont="1" applyBorder="1" applyAlignment="1">
      <alignment vertical="top" wrapText="1"/>
    </xf>
    <xf numFmtId="0" fontId="93" fillId="0" borderId="0" xfId="0" applyFont="1" applyBorder="1" applyAlignment="1">
      <alignment vertical="top" wrapText="1"/>
    </xf>
    <xf numFmtId="0" fontId="88" fillId="24" borderId="0" xfId="0" applyFont="1" applyFill="1"/>
    <xf numFmtId="0" fontId="91" fillId="0" borderId="0" xfId="0" applyFont="1" applyBorder="1" applyAlignment="1">
      <alignment vertical="top"/>
    </xf>
    <xf numFmtId="0" fontId="93" fillId="0" borderId="0" xfId="0" applyFont="1" applyBorder="1" applyAlignment="1">
      <alignment horizontal="left" wrapText="1"/>
    </xf>
    <xf numFmtId="0" fontId="91" fillId="53" borderId="0" xfId="0" applyFont="1" applyFill="1" applyBorder="1" applyAlignment="1">
      <alignment vertical="top" wrapText="1"/>
    </xf>
    <xf numFmtId="0" fontId="92" fillId="53" borderId="0" xfId="0" applyFont="1" applyFill="1" applyBorder="1" applyAlignment="1">
      <alignment vertical="top" wrapText="1"/>
    </xf>
    <xf numFmtId="0" fontId="0" fillId="0" borderId="0" xfId="0" applyBorder="1"/>
    <xf numFmtId="0" fontId="93" fillId="53" borderId="0" xfId="0" applyFont="1" applyFill="1" applyBorder="1" applyAlignment="1">
      <alignment vertical="top" wrapText="1"/>
    </xf>
    <xf numFmtId="0" fontId="93" fillId="53" borderId="0" xfId="0" applyFont="1" applyFill="1" applyBorder="1" applyAlignment="1">
      <alignment horizontal="left" vertical="top" wrapText="1" indent="1"/>
    </xf>
    <xf numFmtId="0" fontId="92" fillId="53" borderId="0" xfId="0" applyFont="1" applyFill="1" applyBorder="1" applyAlignment="1">
      <alignment horizontal="left" vertical="top" wrapText="1"/>
    </xf>
    <xf numFmtId="0" fontId="92" fillId="0" borderId="0" xfId="0" applyFont="1" applyBorder="1" applyAlignment="1">
      <alignment wrapText="1"/>
    </xf>
    <xf numFmtId="0" fontId="92" fillId="0" borderId="0" xfId="0" applyFont="1" applyBorder="1"/>
    <xf numFmtId="0" fontId="91" fillId="0" borderId="0" xfId="0" applyFont="1" applyBorder="1"/>
    <xf numFmtId="0" fontId="88" fillId="0" borderId="0" xfId="0" applyFont="1" applyBorder="1"/>
    <xf numFmtId="0" fontId="93" fillId="0" borderId="0" xfId="0" applyFont="1" applyBorder="1" applyAlignment="1">
      <alignment horizontal="left"/>
    </xf>
    <xf numFmtId="0" fontId="92" fillId="0" borderId="0" xfId="0" applyFont="1" applyBorder="1" applyAlignment="1">
      <alignment horizontal="left" wrapText="1"/>
    </xf>
    <xf numFmtId="0" fontId="92" fillId="0" borderId="0" xfId="0" applyFont="1" applyBorder="1" applyAlignment="1">
      <alignment horizontal="left"/>
    </xf>
    <xf numFmtId="0" fontId="88" fillId="0" borderId="0" xfId="0" applyFont="1" applyBorder="1" applyAlignment="1">
      <alignment wrapText="1"/>
    </xf>
    <xf numFmtId="0" fontId="0" fillId="0" borderId="0" xfId="0" applyBorder="1" applyAlignment="1">
      <alignment wrapText="1"/>
    </xf>
    <xf numFmtId="0" fontId="88" fillId="54" borderId="0" xfId="0" applyFont="1" applyFill="1"/>
    <xf numFmtId="0" fontId="96" fillId="24" borderId="0" xfId="0" applyFont="1" applyFill="1" applyBorder="1" applyAlignment="1">
      <alignment vertical="top" wrapText="1"/>
    </xf>
    <xf numFmtId="0" fontId="92" fillId="24" borderId="0" xfId="0" applyFont="1" applyFill="1" applyBorder="1" applyAlignment="1">
      <alignment vertical="top" wrapText="1"/>
    </xf>
    <xf numFmtId="0" fontId="94" fillId="24" borderId="0" xfId="0" applyFont="1" applyFill="1" applyBorder="1" applyAlignment="1">
      <alignment vertical="top" wrapText="1"/>
    </xf>
    <xf numFmtId="0" fontId="94" fillId="24" borderId="0" xfId="0" applyFont="1" applyFill="1" applyBorder="1" applyAlignment="1">
      <alignment horizontal="left" vertical="top" wrapText="1" indent="1"/>
    </xf>
    <xf numFmtId="165" fontId="96" fillId="25" borderId="0" xfId="0" applyNumberFormat="1" applyFont="1" applyFill="1" applyBorder="1" applyAlignment="1">
      <alignment vertical="top"/>
    </xf>
    <xf numFmtId="165" fontId="92" fillId="25" borderId="0" xfId="0" applyNumberFormat="1" applyFont="1" applyFill="1" applyBorder="1" applyAlignment="1">
      <alignment horizontal="left" vertical="top" wrapText="1"/>
    </xf>
    <xf numFmtId="0" fontId="92" fillId="24" borderId="0" xfId="0" applyFont="1" applyFill="1" applyBorder="1" applyAlignment="1">
      <alignment horizontal="left" vertical="top" wrapText="1" indent="1"/>
    </xf>
    <xf numFmtId="0" fontId="97" fillId="24" borderId="0" xfId="0" applyFont="1" applyFill="1" applyBorder="1" applyAlignment="1">
      <alignment vertical="top" wrapText="1"/>
    </xf>
    <xf numFmtId="0" fontId="93" fillId="24" borderId="0" xfId="0" applyFont="1" applyFill="1" applyBorder="1" applyAlignment="1">
      <alignment vertical="top" wrapText="1"/>
    </xf>
    <xf numFmtId="0" fontId="96" fillId="25" borderId="0" xfId="0" applyFont="1" applyFill="1" applyBorder="1" applyAlignment="1">
      <alignment vertical="top" wrapText="1"/>
    </xf>
    <xf numFmtId="0" fontId="94" fillId="24" borderId="0" xfId="0" applyFont="1" applyFill="1" applyBorder="1" applyAlignment="1">
      <alignment vertical="top"/>
    </xf>
    <xf numFmtId="0" fontId="92" fillId="24" borderId="0" xfId="0" applyFont="1" applyFill="1" applyBorder="1" applyAlignment="1">
      <alignment vertical="top"/>
    </xf>
    <xf numFmtId="0" fontId="92" fillId="25" borderId="0" xfId="0" applyFont="1" applyFill="1" applyBorder="1" applyAlignment="1">
      <alignment vertical="top" wrapText="1"/>
    </xf>
    <xf numFmtId="0" fontId="94" fillId="25" borderId="0" xfId="0" applyFont="1" applyFill="1" applyBorder="1" applyAlignment="1">
      <alignment vertical="top" wrapText="1"/>
    </xf>
    <xf numFmtId="0" fontId="92" fillId="25" borderId="0" xfId="0" applyFont="1" applyFill="1" applyBorder="1" applyAlignment="1">
      <alignment horizontal="left" vertical="top" wrapText="1" indent="1"/>
    </xf>
    <xf numFmtId="0" fontId="93" fillId="25" borderId="0" xfId="0" applyFont="1" applyFill="1" applyBorder="1" applyAlignment="1">
      <alignment horizontal="left" vertical="top" wrapText="1" indent="1"/>
    </xf>
    <xf numFmtId="0" fontId="96" fillId="0" borderId="0" xfId="0" applyFont="1" applyBorder="1"/>
    <xf numFmtId="0" fontId="93" fillId="25" borderId="0" xfId="0" applyFont="1" applyFill="1" applyBorder="1" applyAlignment="1">
      <alignment horizontal="left" vertical="top" wrapText="1"/>
    </xf>
    <xf numFmtId="0" fontId="88" fillId="55" borderId="0" xfId="0" applyFont="1" applyFill="1"/>
    <xf numFmtId="0" fontId="94" fillId="0" borderId="0" xfId="0" applyFont="1" applyBorder="1" applyAlignment="1">
      <alignment vertical="top" wrapText="1"/>
    </xf>
    <xf numFmtId="0" fontId="92" fillId="0" borderId="0" xfId="0" applyFont="1" applyFill="1" applyBorder="1" applyAlignment="1">
      <alignment vertical="top" wrapText="1"/>
    </xf>
    <xf numFmtId="0" fontId="94" fillId="0" borderId="30" xfId="0" applyFont="1" applyFill="1" applyBorder="1" applyAlignment="1">
      <alignment vertical="top" wrapText="1"/>
    </xf>
    <xf numFmtId="0" fontId="94" fillId="0" borderId="0" xfId="0" applyFont="1" applyFill="1" applyBorder="1" applyAlignment="1">
      <alignment vertical="top" wrapText="1"/>
    </xf>
    <xf numFmtId="0" fontId="91" fillId="56" borderId="31" xfId="0" applyFont="1" applyFill="1" applyBorder="1" applyAlignment="1">
      <alignment horizontal="left" wrapText="1" indent="1"/>
    </xf>
    <xf numFmtId="0" fontId="91" fillId="56" borderId="0" xfId="0" applyFont="1" applyFill="1" applyBorder="1" applyAlignment="1">
      <alignment horizontal="left" indent="1"/>
    </xf>
    <xf numFmtId="0" fontId="94" fillId="56" borderId="31" xfId="0" applyFont="1" applyFill="1" applyBorder="1" applyAlignment="1">
      <alignment horizontal="left" wrapText="1" indent="1"/>
    </xf>
    <xf numFmtId="0" fontId="94" fillId="56" borderId="0" xfId="0" applyFont="1" applyFill="1" applyBorder="1" applyAlignment="1">
      <alignment horizontal="left" indent="1"/>
    </xf>
    <xf numFmtId="0" fontId="94" fillId="56" borderId="32" xfId="0" applyFont="1" applyFill="1" applyBorder="1" applyAlignment="1">
      <alignment horizontal="left" wrapText="1" indent="1"/>
    </xf>
    <xf numFmtId="0" fontId="88" fillId="57" borderId="0" xfId="0" applyFont="1" applyFill="1"/>
    <xf numFmtId="0" fontId="93" fillId="0" borderId="0" xfId="0" applyFont="1" applyFill="1" applyBorder="1" applyAlignment="1">
      <alignment vertical="top" wrapText="1"/>
    </xf>
    <xf numFmtId="0" fontId="92" fillId="0" borderId="0" xfId="0" applyFont="1" applyFill="1" applyBorder="1" applyAlignment="1">
      <alignment horizontal="left" vertical="top" wrapText="1" indent="1"/>
    </xf>
    <xf numFmtId="0" fontId="94" fillId="0" borderId="0" xfId="0" applyFont="1" applyAlignment="1">
      <alignment vertical="top" wrapText="1"/>
    </xf>
    <xf numFmtId="0" fontId="92" fillId="0" borderId="0" xfId="0" applyFont="1" applyAlignment="1">
      <alignment vertical="top" wrapText="1"/>
    </xf>
    <xf numFmtId="0" fontId="98" fillId="0" borderId="0" xfId="0" applyFont="1" applyAlignment="1">
      <alignment wrapText="1"/>
    </xf>
    <xf numFmtId="0" fontId="98" fillId="0" borderId="0" xfId="0" applyFont="1"/>
    <xf numFmtId="0" fontId="99" fillId="0" borderId="0" xfId="0" applyFont="1" applyAlignment="1">
      <alignment wrapText="1"/>
    </xf>
    <xf numFmtId="0" fontId="99" fillId="0" borderId="0" xfId="0" applyFont="1"/>
    <xf numFmtId="0" fontId="100" fillId="0" borderId="0" xfId="0" applyFont="1" applyAlignment="1">
      <alignment wrapText="1"/>
    </xf>
    <xf numFmtId="0" fontId="100" fillId="0" borderId="0" xfId="0" applyFont="1"/>
    <xf numFmtId="0" fontId="101" fillId="0" borderId="0" xfId="0" applyFont="1"/>
    <xf numFmtId="0" fontId="88" fillId="0" borderId="0" xfId="0" applyFont="1" applyAlignment="1">
      <alignment horizontal="center"/>
    </xf>
    <xf numFmtId="0" fontId="88" fillId="0" borderId="0" xfId="0" applyFont="1" applyFill="1"/>
    <xf numFmtId="0" fontId="94" fillId="0" borderId="0" xfId="0" applyFont="1" applyAlignment="1">
      <alignment wrapText="1"/>
    </xf>
    <xf numFmtId="0" fontId="94" fillId="58" borderId="0" xfId="0" applyFont="1" applyFill="1" applyAlignment="1">
      <alignment horizontal="center"/>
    </xf>
    <xf numFmtId="0" fontId="0" fillId="0" borderId="0" xfId="0" applyFill="1"/>
    <xf numFmtId="0" fontId="0" fillId="58" borderId="0" xfId="0" applyFill="1" applyAlignment="1">
      <alignment horizontal="center"/>
    </xf>
    <xf numFmtId="0" fontId="0" fillId="0" borderId="0" xfId="0" applyFill="1" applyAlignment="1">
      <alignment horizontal="center"/>
    </xf>
    <xf numFmtId="0" fontId="94" fillId="0" borderId="0" xfId="0" applyFont="1" applyAlignment="1">
      <alignment horizontal="left" wrapText="1" indent="1"/>
    </xf>
    <xf numFmtId="0" fontId="94" fillId="0" borderId="0" xfId="43" applyFont="1" applyAlignment="1">
      <alignment wrapText="1"/>
    </xf>
    <xf numFmtId="0" fontId="0" fillId="24" borderId="0" xfId="0" applyFill="1" applyAlignment="1">
      <alignment horizontal="center"/>
    </xf>
    <xf numFmtId="0" fontId="94" fillId="53" borderId="0" xfId="0" applyFont="1" applyFill="1" applyBorder="1" applyAlignment="1">
      <alignment vertical="top" wrapText="1"/>
    </xf>
    <xf numFmtId="0" fontId="94" fillId="0" borderId="0" xfId="0" applyFont="1" applyBorder="1"/>
    <xf numFmtId="0" fontId="93" fillId="0" borderId="0" xfId="0" applyFont="1" applyAlignment="1">
      <alignment vertical="top" wrapText="1"/>
    </xf>
    <xf numFmtId="0" fontId="94" fillId="0" borderId="0" xfId="0" applyFont="1" applyBorder="1" applyAlignment="1">
      <alignment wrapText="1"/>
    </xf>
    <xf numFmtId="166" fontId="94" fillId="24" borderId="0" xfId="0" applyNumberFormat="1" applyFont="1" applyFill="1" applyBorder="1" applyAlignment="1">
      <alignment vertical="top" wrapText="1"/>
    </xf>
    <xf numFmtId="167" fontId="94" fillId="24" borderId="0" xfId="0" applyNumberFormat="1" applyFont="1" applyFill="1" applyBorder="1" applyAlignment="1">
      <alignment vertical="top" wrapText="1"/>
    </xf>
    <xf numFmtId="166" fontId="94" fillId="25" borderId="0" xfId="0" applyNumberFormat="1" applyFont="1" applyFill="1" applyBorder="1" applyAlignment="1">
      <alignment vertical="top"/>
    </xf>
    <xf numFmtId="0" fontId="0" fillId="59" borderId="0" xfId="0" applyFill="1" applyAlignment="1">
      <alignment horizontal="center"/>
    </xf>
    <xf numFmtId="0" fontId="102" fillId="24" borderId="0" xfId="0" applyFont="1" applyFill="1" applyBorder="1" applyAlignment="1">
      <alignment vertical="top" wrapText="1"/>
    </xf>
    <xf numFmtId="166" fontId="94" fillId="25" borderId="0" xfId="0" applyNumberFormat="1" applyFont="1" applyFill="1" applyBorder="1" applyAlignment="1">
      <alignment vertical="top" wrapText="1"/>
    </xf>
    <xf numFmtId="167" fontId="94" fillId="25" borderId="0" xfId="0" applyNumberFormat="1" applyFont="1" applyFill="1" applyBorder="1" applyAlignment="1">
      <alignment vertical="top" wrapText="1"/>
    </xf>
    <xf numFmtId="166" fontId="94" fillId="24" borderId="0" xfId="44" applyNumberFormat="1" applyFont="1" applyFill="1" applyBorder="1" applyAlignment="1">
      <alignment vertical="top" wrapText="1"/>
    </xf>
    <xf numFmtId="167" fontId="94" fillId="24" borderId="0" xfId="44" applyFont="1" applyFill="1" applyBorder="1" applyAlignment="1">
      <alignment vertical="top" wrapText="1"/>
    </xf>
    <xf numFmtId="167" fontId="94" fillId="0" borderId="0" xfId="44" applyFont="1" applyBorder="1" applyAlignment="1">
      <alignment vertical="top" wrapText="1"/>
    </xf>
    <xf numFmtId="0" fontId="104" fillId="0" borderId="0" xfId="0" applyFont="1" applyAlignment="1">
      <alignment wrapText="1"/>
    </xf>
    <xf numFmtId="0" fontId="102" fillId="0" borderId="0" xfId="0" applyFont="1" applyFill="1" applyBorder="1" applyAlignment="1">
      <alignment vertical="top" wrapText="1"/>
    </xf>
    <xf numFmtId="0" fontId="105" fillId="0" borderId="0" xfId="0" applyFont="1" applyAlignment="1">
      <alignment wrapText="1"/>
    </xf>
    <xf numFmtId="0" fontId="106" fillId="24" borderId="0" xfId="0" applyFont="1" applyFill="1"/>
    <xf numFmtId="0" fontId="107" fillId="24" borderId="0" xfId="0" applyFont="1" applyFill="1"/>
    <xf numFmtId="0" fontId="80" fillId="0" borderId="0" xfId="0" applyFont="1" applyAlignment="1">
      <alignment horizontal="left" vertical="center" indent="5"/>
    </xf>
    <xf numFmtId="0" fontId="82" fillId="0" borderId="0" xfId="0" applyFont="1" applyAlignment="1">
      <alignment horizontal="left" vertical="center" indent="5"/>
    </xf>
    <xf numFmtId="0" fontId="52" fillId="51" borderId="33" xfId="0" applyFont="1" applyFill="1" applyBorder="1" applyAlignment="1">
      <alignment horizontal="center"/>
    </xf>
    <xf numFmtId="0" fontId="34" fillId="50" borderId="33" xfId="0" applyFont="1" applyFill="1" applyBorder="1" applyAlignment="1">
      <alignment horizontal="center"/>
    </xf>
    <xf numFmtId="0" fontId="52" fillId="39" borderId="33" xfId="0" applyFont="1" applyFill="1" applyBorder="1" applyAlignment="1">
      <alignment horizontal="center"/>
    </xf>
    <xf numFmtId="2" fontId="52" fillId="40" borderId="33" xfId="0" applyNumberFormat="1" applyFont="1" applyFill="1" applyBorder="1" applyAlignment="1">
      <alignment horizontal="center"/>
    </xf>
    <xf numFmtId="0" fontId="59" fillId="43" borderId="0" xfId="0" applyFont="1" applyFill="1" applyBorder="1" applyAlignment="1">
      <alignment horizontal="center"/>
    </xf>
    <xf numFmtId="0" fontId="60" fillId="44" borderId="0" xfId="0" applyFont="1" applyFill="1" applyBorder="1" applyAlignment="1">
      <alignment horizontal="center"/>
    </xf>
    <xf numFmtId="0" fontId="59" fillId="46" borderId="0" xfId="0" applyFont="1" applyFill="1" applyBorder="1" applyAlignment="1">
      <alignment horizontal="center"/>
    </xf>
    <xf numFmtId="0" fontId="59" fillId="48" borderId="0" xfId="0" applyFont="1" applyFill="1" applyBorder="1" applyAlignment="1">
      <alignment horizontal="center"/>
    </xf>
    <xf numFmtId="0" fontId="50" fillId="37" borderId="0" xfId="0" applyFont="1" applyFill="1" applyBorder="1" applyAlignment="1">
      <alignment horizontal="center" vertical="center"/>
    </xf>
    <xf numFmtId="0" fontId="21" fillId="25" borderId="0" xfId="0" applyFont="1" applyFill="1" applyBorder="1" applyAlignment="1">
      <alignment horizontal="center"/>
    </xf>
    <xf numFmtId="0" fontId="48" fillId="45" borderId="0" xfId="0" applyFont="1" applyFill="1" applyBorder="1" applyAlignment="1">
      <alignment horizontal="center" vertical="center"/>
    </xf>
    <xf numFmtId="0" fontId="50" fillId="47" borderId="0" xfId="0" applyFont="1" applyFill="1" applyBorder="1" applyAlignment="1">
      <alignment horizontal="center" vertical="center"/>
    </xf>
    <xf numFmtId="0" fontId="49" fillId="34" borderId="0" xfId="0" applyFont="1" applyFill="1" applyBorder="1" applyAlignment="1">
      <alignment horizontal="center" vertical="center"/>
    </xf>
    <xf numFmtId="0" fontId="50" fillId="28" borderId="0" xfId="0" applyFont="1" applyFill="1" applyBorder="1" applyAlignment="1">
      <alignment horizontal="center" vertical="center"/>
    </xf>
    <xf numFmtId="0" fontId="28" fillId="24" borderId="0" xfId="0" applyFont="1" applyFill="1" applyAlignment="1">
      <alignment horizontal="center"/>
    </xf>
    <xf numFmtId="0" fontId="45" fillId="45" borderId="18" xfId="0" applyFont="1" applyFill="1" applyBorder="1" applyAlignment="1">
      <alignment horizontal="center" vertical="center" wrapText="1"/>
    </xf>
    <xf numFmtId="0" fontId="45" fillId="45" borderId="19" xfId="0" applyFont="1" applyFill="1" applyBorder="1" applyAlignment="1">
      <alignment horizontal="center" vertical="center" wrapText="1"/>
    </xf>
    <xf numFmtId="0" fontId="45" fillId="45" borderId="24" xfId="0" applyFont="1" applyFill="1" applyBorder="1" applyAlignment="1">
      <alignment horizontal="center" vertical="center" wrapText="1"/>
    </xf>
    <xf numFmtId="0" fontId="38" fillId="34" borderId="18" xfId="0" applyFont="1" applyFill="1" applyBorder="1" applyAlignment="1">
      <alignment horizontal="center" vertical="center" wrapText="1"/>
    </xf>
    <xf numFmtId="0" fontId="38" fillId="34" borderId="19" xfId="0" applyFont="1" applyFill="1" applyBorder="1" applyAlignment="1">
      <alignment horizontal="center" vertical="center" wrapText="1"/>
    </xf>
    <xf numFmtId="0" fontId="38" fillId="34" borderId="20" xfId="0" applyFont="1" applyFill="1" applyBorder="1" applyAlignment="1">
      <alignment horizontal="center" vertical="center" wrapText="1"/>
    </xf>
    <xf numFmtId="0" fontId="38" fillId="47" borderId="18" xfId="0" applyFont="1" applyFill="1" applyBorder="1" applyAlignment="1">
      <alignment horizontal="center" vertical="center" wrapText="1"/>
    </xf>
    <xf numFmtId="0" fontId="38" fillId="47" borderId="19" xfId="0" applyFont="1" applyFill="1" applyBorder="1" applyAlignment="1">
      <alignment horizontal="center" vertical="center" wrapText="1"/>
    </xf>
    <xf numFmtId="0" fontId="38" fillId="47" borderId="20" xfId="0" applyFont="1" applyFill="1" applyBorder="1" applyAlignment="1">
      <alignment horizontal="center" vertical="center" wrapText="1"/>
    </xf>
    <xf numFmtId="0" fontId="38" fillId="36" borderId="18" xfId="0" applyFont="1" applyFill="1" applyBorder="1" applyAlignment="1">
      <alignment horizontal="center" vertical="center" wrapText="1"/>
    </xf>
    <xf numFmtId="0" fontId="38" fillId="36" borderId="19" xfId="0" applyFont="1" applyFill="1" applyBorder="1" applyAlignment="1">
      <alignment horizontal="center" vertical="center" wrapText="1"/>
    </xf>
    <xf numFmtId="0" fontId="38" fillId="36" borderId="20" xfId="0" applyFont="1" applyFill="1" applyBorder="1" applyAlignment="1">
      <alignment horizontal="center" vertical="center" wrapText="1"/>
    </xf>
    <xf numFmtId="0" fontId="109" fillId="24" borderId="0" xfId="0" applyFont="1" applyFill="1" applyAlignment="1">
      <alignment horizontal="right"/>
    </xf>
    <xf numFmtId="2" fontId="23" fillId="24" borderId="34" xfId="0" applyNumberFormat="1" applyFont="1" applyFill="1" applyBorder="1" applyAlignment="1">
      <alignment horizontal="center"/>
    </xf>
    <xf numFmtId="2" fontId="51" fillId="24" borderId="0" xfId="0" applyNumberFormat="1" applyFont="1" applyFill="1" applyAlignment="1">
      <alignment horizontal="center"/>
    </xf>
    <xf numFmtId="0" fontId="109" fillId="24" borderId="0" xfId="0" applyFont="1" applyFill="1" applyAlignment="1">
      <alignment horizontal="center"/>
    </xf>
    <xf numFmtId="2" fontId="51" fillId="38" borderId="13" xfId="0" applyNumberFormat="1" applyFont="1" applyFill="1" applyBorder="1" applyAlignment="1">
      <alignment horizontal="center"/>
    </xf>
    <xf numFmtId="2" fontId="23" fillId="24" borderId="35" xfId="0" applyNumberFormat="1" applyFont="1" applyFill="1" applyBorder="1" applyAlignment="1">
      <alignment horizontal="center"/>
    </xf>
    <xf numFmtId="9" fontId="26" fillId="41" borderId="11" xfId="39" applyFont="1" applyFill="1" applyBorder="1" applyAlignment="1" applyProtection="1">
      <alignment horizontal="center"/>
      <protection locked="0"/>
    </xf>
    <xf numFmtId="2" fontId="51" fillId="38" borderId="13" xfId="0" applyNumberFormat="1" applyFont="1" applyFill="1" applyBorder="1" applyAlignment="1">
      <alignment horizontal="right"/>
    </xf>
    <xf numFmtId="2" fontId="51" fillId="38" borderId="36" xfId="0" applyNumberFormat="1" applyFont="1" applyFill="1" applyBorder="1" applyAlignment="1">
      <alignment horizontal="center"/>
    </xf>
    <xf numFmtId="2" fontId="51" fillId="38" borderId="37" xfId="0" applyNumberFormat="1" applyFont="1" applyFill="1" applyBorder="1" applyAlignment="1">
      <alignment horizontal="center"/>
    </xf>
    <xf numFmtId="2" fontId="51" fillId="38" borderId="38" xfId="0" applyNumberFormat="1" applyFont="1" applyFill="1" applyBorder="1" applyAlignment="1">
      <alignment horizontal="center"/>
    </xf>
    <xf numFmtId="2" fontId="51" fillId="24" borderId="35" xfId="0" applyNumberFormat="1" applyFont="1" applyFill="1" applyBorder="1" applyAlignment="1">
      <alignment horizontal="center"/>
    </xf>
    <xf numFmtId="2" fontId="51" fillId="24" borderId="39" xfId="0" applyNumberFormat="1" applyFont="1" applyFill="1" applyBorder="1" applyAlignment="1">
      <alignment horizontal="center"/>
    </xf>
    <xf numFmtId="2" fontId="51" fillId="52" borderId="11" xfId="0" applyNumberFormat="1" applyFont="1" applyFill="1" applyBorder="1" applyAlignment="1">
      <alignment horizontal="center"/>
    </xf>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3" xfId="44"/>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43"/>
    <cellStyle name="Note" xfId="37" builtinId="10" customBuiltin="1"/>
    <cellStyle name="Output" xfId="38" builtinId="21" customBuiltin="1"/>
    <cellStyle name="Percent" xfId="39" builtinId="5"/>
    <cellStyle name="Title" xfId="40" builtinId="15" customBuiltin="1"/>
    <cellStyle name="Total" xfId="41" builtinId="25" customBuiltin="1"/>
    <cellStyle name="Warning Text" xfId="42"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7E0021"/>
      <rgbColor rgb="00008000"/>
      <rgbColor rgb="00000080"/>
      <rgbColor rgb="00579D1C"/>
      <rgbColor rgb="00800080"/>
      <rgbColor rgb="00008080"/>
      <rgbColor rgb="00C0C0C0"/>
      <rgbColor rgb="00808080"/>
      <rgbColor rgb="00B3B3B3"/>
      <rgbColor rgb="00993366"/>
      <rgbColor rgb="00FFFFCC"/>
      <rgbColor rgb="00CCFFFF"/>
      <rgbColor rgb="004B1F6F"/>
      <rgbColor rgb="00FF8080"/>
      <rgbColor rgb="000066CC"/>
      <rgbColor rgb="00CCCCFF"/>
      <rgbColor rgb="00000080"/>
      <rgbColor rgb="00FF00FF"/>
      <rgbColor rgb="00FFD320"/>
      <rgbColor rgb="0000FFFF"/>
      <rgbColor rgb="00800080"/>
      <rgbColor rgb="00800000"/>
      <rgbColor rgb="00008080"/>
      <rgbColor rgb="000000FF"/>
      <rgbColor rgb="0000CCFF"/>
      <rgbColor rgb="0083CA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0BBCDF"/>
      <color rgb="FFFF5050"/>
      <color rgb="FFFFFF66"/>
      <color rgb="FF4F81BD"/>
      <color rgb="FF66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GB"/>
              <a:t>I³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view3D>
      <c:rotX val="50"/>
      <c:rotY val="15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8787203724E-2"/>
          <c:y val="0.15319451735199766"/>
          <c:w val="0.96944444444444444"/>
          <c:h val="0.73627260134149886"/>
        </c:manualLayout>
      </c:layout>
      <c:pie3DChart>
        <c:varyColors val="1"/>
        <c:ser>
          <c:idx val="0"/>
          <c:order val="0"/>
          <c:dPt>
            <c:idx val="0"/>
            <c:bubble3D val="0"/>
            <c:spPr>
              <a:solidFill>
                <a:schemeClr val="accent6">
                  <a:lumMod val="40000"/>
                  <a:lumOff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1"/>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2"/>
            <c:bubble3D val="0"/>
            <c:spPr>
              <a:solidFill>
                <a:srgbClr val="FFFF99"/>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3"/>
            <c:bubble3D val="0"/>
            <c:spPr>
              <a:solidFill>
                <a:srgbClr val="FF5050"/>
              </a:solidFill>
              <a:ln>
                <a:noFill/>
              </a:ln>
              <a:effectLst>
                <a:outerShdw blurRad="88900" sx="102000" sy="102000" algn="ctr" rotWithShape="0">
                  <a:prstClr val="black">
                    <a:alpha val="20000"/>
                  </a:prstClr>
                </a:outerShdw>
              </a:effectLst>
              <a:scene3d>
                <a:camera prst="orthographicFront"/>
                <a:lightRig rig="threePt" dir="t"/>
              </a:scene3d>
              <a:sp3d prstMaterial="matte"/>
            </c:spPr>
          </c:dPt>
          <c:dLbls>
            <c:dLbl>
              <c:idx val="0"/>
              <c:layout>
                <c:manualLayout>
                  <c:x val="8.1110633251477313E-2"/>
                  <c:y val="-0.23427063283756197"/>
                </c:manualLayout>
              </c:layout>
              <c:spPr>
                <a:noFill/>
                <a:ln>
                  <a:noFill/>
                </a:ln>
                <a:effectLst/>
              </c:spPr>
              <c:txPr>
                <a:bodyPr rot="0" spcFirstLastPara="1" vertOverflow="ellipsis" vert="horz" wrap="square" lIns="38100" tIns="19050" rIns="38100" bIns="19050" anchor="ctr" anchorCtr="0">
                  <a:spAutoFit/>
                </a:bodyPr>
                <a:lstStyle/>
                <a:p>
                  <a:pPr algn="ctr" rtl="0">
                    <a:defRPr lang="en-GB" sz="16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6110357171311274"/>
                  <c:y val="7.8963254593175852E-2"/>
                </c:manualLayout>
              </c:layout>
              <c:spPr>
                <a:noFill/>
                <a:ln>
                  <a:noFill/>
                </a:ln>
                <a:effectLst/>
              </c:spPr>
              <c:txPr>
                <a:bodyPr rot="0" spcFirstLastPara="1" vertOverflow="ellipsis" vert="horz" wrap="square" lIns="38100" tIns="19050" rIns="38100" bIns="19050" anchor="ctr" anchorCtr="0">
                  <a:spAutoFit/>
                </a:bodyPr>
                <a:lstStyle/>
                <a:p>
                  <a:pPr algn="ctr" rtl="0">
                    <a:defRPr lang="en-GB" sz="16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0.10031224762308351"/>
                  <c:y val="0.15845931758530185"/>
                </c:manualLayout>
              </c:layout>
              <c:tx>
                <c:rich>
                  <a:bodyPr/>
                  <a:lstStyle/>
                  <a:p>
                    <a:fld id="{3F9F8D14-7788-42AF-BA71-F438A9EACA65}" type="PERCENTAGE">
                      <a:rPr lang="en-US" baseline="0">
                        <a:solidFill>
                          <a:sysClr val="windowText" lastClr="000000"/>
                        </a:solidFill>
                      </a:rPr>
                      <a:pPr/>
                      <a:t>[PERCENTAGE]</a:t>
                    </a:fld>
                    <a:endParaRPr lang="en-GB"/>
                  </a:p>
                </c:rich>
              </c:tx>
              <c:dLblPos val="bestFit"/>
              <c:showLegendKey val="0"/>
              <c:showVal val="0"/>
              <c:showCatName val="0"/>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0.15159221637314754"/>
                  <c:y val="-8.9066200058326037E-2"/>
                </c:manualLayout>
              </c:layout>
              <c:spPr>
                <a:noFill/>
                <a:ln>
                  <a:noFill/>
                </a:ln>
                <a:effectLst/>
              </c:spPr>
              <c:txPr>
                <a:bodyPr rot="0" spcFirstLastPara="1" vertOverflow="ellipsis" vert="horz" wrap="square" lIns="38100" tIns="19050" rIns="38100" bIns="19050" anchor="ctr" anchorCtr="0">
                  <a:spAutoFit/>
                </a:bodyPr>
                <a:lstStyle/>
                <a:p>
                  <a:pPr algn="ctr" rtl="0">
                    <a:defRPr lang="en-GB" sz="16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'Front Page'!$E$18:$E$21</c:f>
              <c:numCache>
                <c:formatCode>0.00</c:formatCode>
                <c:ptCount val="4"/>
                <c:pt idx="0">
                  <c:v>2.8874999999999997</c:v>
                </c:pt>
                <c:pt idx="1">
                  <c:v>2.7124999999999999</c:v>
                </c:pt>
                <c:pt idx="2">
                  <c:v>2.7300000000000004</c:v>
                </c:pt>
                <c:pt idx="3">
                  <c:v>2.8149999999999999</c:v>
                </c:pt>
              </c:numCache>
            </c:numRef>
          </c:val>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GB"/>
              <a:t>I³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view3D>
      <c:rotX val="50"/>
      <c:rotY val="13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8172507964553277E-2"/>
          <c:y val="0.11986118401866436"/>
          <c:w val="0.96944444444444444"/>
          <c:h val="0.73627260134149886"/>
        </c:manualLayout>
      </c:layout>
      <c:pie3DChart>
        <c:varyColors val="1"/>
        <c:ser>
          <c:idx val="0"/>
          <c:order val="0"/>
          <c:dPt>
            <c:idx val="0"/>
            <c:bubble3D val="0"/>
            <c:spPr>
              <a:solidFill>
                <a:schemeClr val="accent6">
                  <a:lumMod val="40000"/>
                  <a:lumOff val="60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1"/>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2"/>
            <c:bubble3D val="0"/>
            <c:spPr>
              <a:solidFill>
                <a:srgbClr val="FFFF99"/>
              </a:solidFill>
              <a:ln>
                <a:noFill/>
              </a:ln>
              <a:effectLst>
                <a:outerShdw blurRad="88900" sx="102000" sy="102000" algn="ctr" rotWithShape="0">
                  <a:prstClr val="black">
                    <a:alpha val="20000"/>
                  </a:prstClr>
                </a:outerShdw>
              </a:effectLst>
              <a:scene3d>
                <a:camera prst="orthographicFront"/>
                <a:lightRig rig="threePt" dir="t"/>
              </a:scene3d>
              <a:sp3d prstMaterial="matte"/>
            </c:spPr>
          </c:dPt>
          <c:dPt>
            <c:idx val="3"/>
            <c:bubble3D val="0"/>
            <c:spPr>
              <a:solidFill>
                <a:srgbClr val="FF5050"/>
              </a:solidFill>
              <a:ln>
                <a:noFill/>
              </a:ln>
              <a:effectLst>
                <a:outerShdw blurRad="88900" sx="102000" sy="102000" algn="ctr" rotWithShape="0">
                  <a:prstClr val="black">
                    <a:alpha val="20000"/>
                  </a:prstClr>
                </a:outerShdw>
              </a:effectLst>
              <a:scene3d>
                <a:camera prst="orthographicFront"/>
                <a:lightRig rig="threePt" dir="t"/>
              </a:scene3d>
              <a:sp3d prstMaterial="matte"/>
            </c:spPr>
          </c:dPt>
          <c:dLbls>
            <c:dLbl>
              <c:idx val="0"/>
              <c:layout>
                <c:manualLayout>
                  <c:x val="3.5501465177399494E-2"/>
                  <c:y val="-0.24531113447331346"/>
                </c:manualLayout>
              </c:layout>
              <c:spPr>
                <a:noFill/>
                <a:ln>
                  <a:noFill/>
                </a:ln>
                <a:effectLst/>
              </c:spPr>
              <c:txPr>
                <a:bodyPr rot="0" spcFirstLastPara="1" vertOverflow="ellipsis" vert="horz" wrap="square" lIns="38100" tIns="19050" rIns="38100" bIns="19050" anchor="ctr" anchorCtr="0">
                  <a:spAutoFit/>
                </a:bodyPr>
                <a:lstStyle/>
                <a:p>
                  <a:pPr algn="ctr" rtl="0">
                    <a:defRPr lang="en-GB" sz="16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5635886233997076"/>
                  <c:y val="7.7833036538007674E-2"/>
                </c:manualLayout>
              </c:layout>
              <c:spPr>
                <a:noFill/>
                <a:ln>
                  <a:noFill/>
                </a:ln>
                <a:effectLst/>
              </c:spPr>
              <c:txPr>
                <a:bodyPr rot="0" spcFirstLastPara="1" vertOverflow="ellipsis" vert="horz" wrap="square" lIns="38100" tIns="19050" rIns="38100" bIns="19050" anchor="ctr" anchorCtr="0">
                  <a:spAutoFit/>
                </a:bodyPr>
                <a:lstStyle/>
                <a:p>
                  <a:pPr algn="ctr" rtl="0">
                    <a:defRPr lang="en-GB" sz="16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8.6701164966081379E-2"/>
                  <c:y val="0.11856622826778802"/>
                </c:manualLayout>
              </c:layout>
              <c:tx>
                <c:rich>
                  <a:bodyPr/>
                  <a:lstStyle/>
                  <a:p>
                    <a:fld id="{3F9F8D14-7788-42AF-BA71-F438A9EACA65}" type="PERCENTAGE">
                      <a:rPr lang="en-US" baseline="0">
                        <a:solidFill>
                          <a:sysClr val="windowText" lastClr="000000"/>
                        </a:solidFill>
                      </a:rPr>
                      <a:pPr/>
                      <a:t>[PERCENTAGE]</a:t>
                    </a:fld>
                    <a:endParaRPr lang="en-GB"/>
                  </a:p>
                </c:rich>
              </c:tx>
              <c:dLblPos val="bestFit"/>
              <c:showLegendKey val="0"/>
              <c:showVal val="0"/>
              <c:showCatName val="0"/>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0.1420598214977129"/>
                  <c:y val="-9.0933224627575499E-2"/>
                </c:manualLayout>
              </c:layout>
              <c:spPr>
                <a:noFill/>
                <a:ln>
                  <a:noFill/>
                </a:ln>
                <a:effectLst/>
              </c:spPr>
              <c:txPr>
                <a:bodyPr rot="0" spcFirstLastPara="1" vertOverflow="ellipsis" vert="horz" wrap="square" lIns="38100" tIns="19050" rIns="38100" bIns="19050" anchor="ctr" anchorCtr="0">
                  <a:spAutoFit/>
                </a:bodyPr>
                <a:lstStyle/>
                <a:p>
                  <a:pPr algn="ctr" rtl="0">
                    <a:defRPr lang="en-GB" sz="16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val>
            <c:numRef>
              <c:f>'Front Page'!$O$18:$O$21</c:f>
              <c:numCache>
                <c:formatCode>0.00</c:formatCode>
                <c:ptCount val="4"/>
                <c:pt idx="0">
                  <c:v>0.54600000000000015</c:v>
                </c:pt>
                <c:pt idx="1">
                  <c:v>0.54249999999999998</c:v>
                </c:pt>
                <c:pt idx="2">
                  <c:v>0.86624999999999985</c:v>
                </c:pt>
                <c:pt idx="3">
                  <c:v>0.84449999999999992</c:v>
                </c:pt>
              </c:numCache>
            </c:numRef>
          </c:val>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50" baseline="0">
                <a:solidFill>
                  <a:schemeClr val="lt1">
                    <a:lumMod val="85000"/>
                  </a:schemeClr>
                </a:solidFill>
                <a:latin typeface="+mn-lt"/>
                <a:ea typeface="+mn-ea"/>
                <a:cs typeface="+mn-cs"/>
              </a:defRPr>
            </a:pPr>
            <a:r>
              <a:rPr lang="en-GB"/>
              <a:t>4</a:t>
            </a:r>
            <a:r>
              <a:rPr lang="en-GB" baseline="0"/>
              <a:t> Worlds Outcome</a:t>
            </a:r>
            <a:endParaRPr lang="en-GB"/>
          </a:p>
        </c:rich>
      </c:tx>
      <c:layout/>
      <c:overlay val="0"/>
      <c:spPr>
        <a:noFill/>
        <a:ln>
          <a:noFill/>
        </a:ln>
        <a:effectLst/>
      </c:spPr>
      <c:txPr>
        <a:bodyPr rot="0" spcFirstLastPara="1" vertOverflow="ellipsis" vert="horz" wrap="square" anchor="ctr" anchorCtr="1"/>
        <a:lstStyle/>
        <a:p>
          <a:pPr>
            <a:defRPr sz="1400" b="0" i="0" u="none" strike="noStrike" kern="1200" cap="none" spc="50" baseline="0">
              <a:solidFill>
                <a:schemeClr val="lt1">
                  <a:lumMod val="85000"/>
                </a:schemeClr>
              </a:solidFill>
              <a:latin typeface="+mn-lt"/>
              <a:ea typeface="+mn-ea"/>
              <a:cs typeface="+mn-cs"/>
            </a:defRPr>
          </a:pPr>
          <a:endParaRPr lang="en-US"/>
        </a:p>
      </c:txPr>
    </c:title>
    <c:autoTitleDeleted val="0"/>
    <c:plotArea>
      <c:layout/>
      <c:radarChart>
        <c:radarStyle val="marker"/>
        <c:varyColors val="0"/>
        <c:ser>
          <c:idx val="0"/>
          <c:order val="0"/>
          <c:tx>
            <c:strRef>
              <c:f>'Master Weighting'!$J$16</c:f>
              <c:strCache>
                <c:ptCount val="1"/>
                <c:pt idx="0">
                  <c:v>Minimum Hurdle</c:v>
                </c:pt>
              </c:strCache>
            </c:strRef>
          </c:tx>
          <c:spPr>
            <a:ln w="28575" cap="rnd">
              <a:solidFill>
                <a:schemeClr val="accent1"/>
              </a:solidFill>
            </a:ln>
            <a:effectLst>
              <a:glow rad="76200">
                <a:schemeClr val="accent1">
                  <a:satMod val="175000"/>
                  <a:alpha val="3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cat>
            <c:strRef>
              <c:f>'Master Weighting'!$I$17:$I$20</c:f>
              <c:strCache>
                <c:ptCount val="4"/>
                <c:pt idx="0">
                  <c:v>South</c:v>
                </c:pt>
                <c:pt idx="1">
                  <c:v>East</c:v>
                </c:pt>
                <c:pt idx="2">
                  <c:v>North</c:v>
                </c:pt>
                <c:pt idx="3">
                  <c:v>West</c:v>
                </c:pt>
              </c:strCache>
            </c:strRef>
          </c:cat>
          <c:val>
            <c:numRef>
              <c:f>'Master Weighting'!$J$17:$J$20</c:f>
              <c:numCache>
                <c:formatCode>0.00</c:formatCode>
                <c:ptCount val="4"/>
                <c:pt idx="0">
                  <c:v>3</c:v>
                </c:pt>
                <c:pt idx="1">
                  <c:v>3.5</c:v>
                </c:pt>
                <c:pt idx="2">
                  <c:v>2.5</c:v>
                </c:pt>
                <c:pt idx="3">
                  <c:v>3</c:v>
                </c:pt>
              </c:numCache>
            </c:numRef>
          </c:val>
        </c:ser>
        <c:ser>
          <c:idx val="2"/>
          <c:order val="1"/>
          <c:tx>
            <c:strRef>
              <c:f>'Master Weighting'!$L$16</c:f>
              <c:strCache>
                <c:ptCount val="1"/>
                <c:pt idx="0">
                  <c:v>Outcome</c:v>
                </c:pt>
              </c:strCache>
            </c:strRef>
          </c:tx>
          <c:spPr>
            <a:ln w="28575" cap="rnd">
              <a:solidFill>
                <a:schemeClr val="accent3"/>
              </a:solidFill>
            </a:ln>
            <a:effectLst>
              <a:glow rad="76200">
                <a:schemeClr val="accent3">
                  <a:satMod val="175000"/>
                  <a:alpha val="34000"/>
                </a:schemeClr>
              </a:glow>
            </a:effectLst>
          </c:spPr>
          <c:marker>
            <c:symbol val="circle"/>
            <c:size val="4"/>
            <c:spPr>
              <a:solidFill>
                <a:schemeClr val="accent3">
                  <a:lumMod val="60000"/>
                  <a:lumOff val="40000"/>
                </a:schemeClr>
              </a:solidFill>
              <a:ln>
                <a:noFill/>
              </a:ln>
              <a:effectLst>
                <a:glow rad="63500">
                  <a:schemeClr val="accent3">
                    <a:satMod val="175000"/>
                    <a:alpha val="25000"/>
                  </a:schemeClr>
                </a:glow>
              </a:effectLst>
            </c:spPr>
          </c:marker>
          <c:cat>
            <c:strRef>
              <c:f>'Master Weighting'!$I$17:$I$20</c:f>
              <c:strCache>
                <c:ptCount val="4"/>
                <c:pt idx="0">
                  <c:v>South</c:v>
                </c:pt>
                <c:pt idx="1">
                  <c:v>East</c:v>
                </c:pt>
                <c:pt idx="2">
                  <c:v>North</c:v>
                </c:pt>
                <c:pt idx="3">
                  <c:v>West</c:v>
                </c:pt>
              </c:strCache>
            </c:strRef>
          </c:cat>
          <c:val>
            <c:numRef>
              <c:f>'Master Weighting'!$L$17:$L$20</c:f>
              <c:numCache>
                <c:formatCode>0.00</c:formatCode>
                <c:ptCount val="4"/>
                <c:pt idx="0">
                  <c:v>2.8874999999999997</c:v>
                </c:pt>
                <c:pt idx="1">
                  <c:v>2.7124999999999999</c:v>
                </c:pt>
                <c:pt idx="2">
                  <c:v>2.7300000000000004</c:v>
                </c:pt>
                <c:pt idx="3">
                  <c:v>2.8149999999999999</c:v>
                </c:pt>
              </c:numCache>
            </c:numRef>
          </c:val>
        </c:ser>
        <c:dLbls>
          <c:showLegendKey val="0"/>
          <c:showVal val="0"/>
          <c:showCatName val="0"/>
          <c:showSerName val="0"/>
          <c:showPercent val="0"/>
          <c:showBubbleSize val="0"/>
        </c:dLbls>
        <c:axId val="463443104"/>
        <c:axId val="463444672"/>
      </c:radarChart>
      <c:catAx>
        <c:axId val="463443104"/>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3444672"/>
        <c:crosses val="autoZero"/>
        <c:auto val="1"/>
        <c:lblAlgn val="ctr"/>
        <c:lblOffset val="100"/>
        <c:noMultiLvlLbl val="0"/>
      </c:catAx>
      <c:valAx>
        <c:axId val="463444672"/>
        <c:scaling>
          <c:orientation val="minMax"/>
          <c:max val="10"/>
        </c:scaling>
        <c:delete val="0"/>
        <c:axPos val="l"/>
        <c:majorGridlines>
          <c:spPr>
            <a:ln w="9525" cap="flat" cmpd="sng" algn="ctr">
              <a:solidFill>
                <a:schemeClr val="lt1">
                  <a:alpha val="2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3443104"/>
        <c:crosses val="autoZero"/>
        <c:crossBetween val="between"/>
      </c:valAx>
      <c:spPr>
        <a:noFill/>
        <a:ln w="25400">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11492011040663"/>
          <c:y val="9.6692698790384932E-2"/>
          <c:w val="0.71977015977918679"/>
          <c:h val="0.78153251169616089"/>
        </c:manualLayout>
      </c:layout>
      <c:radarChart>
        <c:radarStyle val="marker"/>
        <c:varyColors val="0"/>
        <c:ser>
          <c:idx val="0"/>
          <c:order val="0"/>
          <c:tx>
            <c:strRef>
              <c:f>'Master Weighting'!$J$7</c:f>
              <c:strCache>
                <c:ptCount val="1"/>
                <c:pt idx="0">
                  <c:v>Minimum Hurdle</c:v>
                </c:pt>
              </c:strCache>
            </c:strRef>
          </c:tx>
          <c:spPr>
            <a:ln w="28575" cap="rnd">
              <a:solidFill>
                <a:schemeClr val="accent1"/>
              </a:solidFill>
            </a:ln>
            <a:effectLst>
              <a:glow rad="76200">
                <a:schemeClr val="accent1">
                  <a:satMod val="175000"/>
                  <a:alpha val="3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cat>
            <c:strRef>
              <c:f>'Master Weighting'!$I$8:$I$11</c:f>
              <c:strCache>
                <c:ptCount val="4"/>
                <c:pt idx="0">
                  <c:v>South</c:v>
                </c:pt>
                <c:pt idx="1">
                  <c:v>East</c:v>
                </c:pt>
                <c:pt idx="2">
                  <c:v>North</c:v>
                </c:pt>
                <c:pt idx="3">
                  <c:v>West</c:v>
                </c:pt>
              </c:strCache>
            </c:strRef>
          </c:cat>
          <c:val>
            <c:numRef>
              <c:f>'Master Weighting'!$J$8:$J$11</c:f>
              <c:numCache>
                <c:formatCode>0.00</c:formatCode>
                <c:ptCount val="4"/>
                <c:pt idx="0">
                  <c:v>0.89999999999999991</c:v>
                </c:pt>
                <c:pt idx="1">
                  <c:v>0.70000000000000007</c:v>
                </c:pt>
                <c:pt idx="2">
                  <c:v>0.5</c:v>
                </c:pt>
                <c:pt idx="3">
                  <c:v>0.89999999999999991</c:v>
                </c:pt>
              </c:numCache>
            </c:numRef>
          </c:val>
        </c:ser>
        <c:ser>
          <c:idx val="1"/>
          <c:order val="1"/>
          <c:tx>
            <c:strRef>
              <c:f>'Master Weighting'!$K$7</c:f>
              <c:strCache>
                <c:ptCount val="1"/>
              </c:strCache>
            </c:strRef>
          </c:tx>
          <c:spPr>
            <a:ln w="28575" cap="rnd">
              <a:solidFill>
                <a:schemeClr val="accent2"/>
              </a:solidFill>
            </a:ln>
            <a:effectLst>
              <a:glow rad="76200">
                <a:schemeClr val="accent2">
                  <a:satMod val="175000"/>
                  <a:alpha val="34000"/>
                </a:schemeClr>
              </a:glow>
            </a:effectLst>
          </c:spPr>
          <c:marker>
            <c:symbol val="circle"/>
            <c:size val="4"/>
            <c:spPr>
              <a:solidFill>
                <a:schemeClr val="accent2">
                  <a:lumMod val="60000"/>
                  <a:lumOff val="40000"/>
                </a:schemeClr>
              </a:solidFill>
              <a:ln>
                <a:noFill/>
              </a:ln>
              <a:effectLst>
                <a:glow rad="63500">
                  <a:schemeClr val="accent2">
                    <a:satMod val="175000"/>
                    <a:alpha val="25000"/>
                  </a:schemeClr>
                </a:glow>
              </a:effectLst>
            </c:spPr>
          </c:marker>
          <c:cat>
            <c:strRef>
              <c:f>'Master Weighting'!$I$8:$I$11</c:f>
              <c:strCache>
                <c:ptCount val="4"/>
                <c:pt idx="0">
                  <c:v>South</c:v>
                </c:pt>
                <c:pt idx="1">
                  <c:v>East</c:v>
                </c:pt>
                <c:pt idx="2">
                  <c:v>North</c:v>
                </c:pt>
                <c:pt idx="3">
                  <c:v>West</c:v>
                </c:pt>
              </c:strCache>
            </c:strRef>
          </c:cat>
          <c:val>
            <c:numRef>
              <c:f>'Master Weighting'!$K$8:$K$11</c:f>
              <c:numCache>
                <c:formatCode>General</c:formatCode>
                <c:ptCount val="4"/>
              </c:numCache>
            </c:numRef>
          </c:val>
        </c:ser>
        <c:ser>
          <c:idx val="2"/>
          <c:order val="2"/>
          <c:tx>
            <c:strRef>
              <c:f>'Master Weighting'!$L$7</c:f>
              <c:strCache>
                <c:ptCount val="1"/>
                <c:pt idx="0">
                  <c:v>Outcome</c:v>
                </c:pt>
              </c:strCache>
            </c:strRef>
          </c:tx>
          <c:spPr>
            <a:ln w="28575" cap="rnd">
              <a:solidFill>
                <a:schemeClr val="accent3"/>
              </a:solidFill>
            </a:ln>
            <a:effectLst>
              <a:glow rad="76200">
                <a:schemeClr val="accent3">
                  <a:satMod val="175000"/>
                  <a:alpha val="34000"/>
                </a:schemeClr>
              </a:glow>
            </a:effectLst>
          </c:spPr>
          <c:marker>
            <c:symbol val="circle"/>
            <c:size val="4"/>
            <c:spPr>
              <a:solidFill>
                <a:schemeClr val="accent3">
                  <a:lumMod val="60000"/>
                  <a:lumOff val="40000"/>
                </a:schemeClr>
              </a:solidFill>
              <a:ln>
                <a:noFill/>
              </a:ln>
              <a:effectLst>
                <a:glow rad="63500">
                  <a:schemeClr val="accent3">
                    <a:satMod val="175000"/>
                    <a:alpha val="25000"/>
                  </a:schemeClr>
                </a:glow>
              </a:effectLst>
            </c:spPr>
          </c:marker>
          <c:cat>
            <c:strRef>
              <c:f>'Master Weighting'!$I$8:$I$11</c:f>
              <c:strCache>
                <c:ptCount val="4"/>
                <c:pt idx="0">
                  <c:v>South</c:v>
                </c:pt>
                <c:pt idx="1">
                  <c:v>East</c:v>
                </c:pt>
                <c:pt idx="2">
                  <c:v>North</c:v>
                </c:pt>
                <c:pt idx="3">
                  <c:v>West</c:v>
                </c:pt>
              </c:strCache>
            </c:strRef>
          </c:cat>
          <c:val>
            <c:numRef>
              <c:f>'Master Weighting'!$L$8:$L$11</c:f>
              <c:numCache>
                <c:formatCode>0.00</c:formatCode>
                <c:ptCount val="4"/>
                <c:pt idx="0">
                  <c:v>0.86624999999999985</c:v>
                </c:pt>
                <c:pt idx="1">
                  <c:v>0.54249999999999998</c:v>
                </c:pt>
                <c:pt idx="2">
                  <c:v>0.54600000000000015</c:v>
                </c:pt>
                <c:pt idx="3">
                  <c:v>0.84449999999999992</c:v>
                </c:pt>
              </c:numCache>
            </c:numRef>
          </c:val>
        </c:ser>
        <c:dLbls>
          <c:showLegendKey val="0"/>
          <c:showVal val="0"/>
          <c:showCatName val="0"/>
          <c:showSerName val="0"/>
          <c:showPercent val="0"/>
          <c:showBubbleSize val="0"/>
        </c:dLbls>
        <c:axId val="463440752"/>
        <c:axId val="463443496"/>
      </c:radarChart>
      <c:catAx>
        <c:axId val="463440752"/>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3443496"/>
        <c:crosses val="autoZero"/>
        <c:auto val="1"/>
        <c:lblAlgn val="ctr"/>
        <c:lblOffset val="100"/>
        <c:noMultiLvlLbl val="0"/>
      </c:catAx>
      <c:valAx>
        <c:axId val="463443496"/>
        <c:scaling>
          <c:orientation val="minMax"/>
          <c:max val="2"/>
        </c:scaling>
        <c:delete val="0"/>
        <c:axPos val="l"/>
        <c:majorGridlines>
          <c:spPr>
            <a:ln w="9525" cap="flat" cmpd="sng" algn="ctr">
              <a:solidFill>
                <a:schemeClr val="lt1">
                  <a:alpha val="2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3440752"/>
        <c:crosses val="autoZero"/>
        <c:crossBetween val="between"/>
      </c:valAx>
      <c:spPr>
        <a:noFill/>
        <a:ln>
          <a:noFill/>
        </a:ln>
        <a:effectLst/>
      </c:spPr>
    </c:plotArea>
    <c:legend>
      <c:legendPos val="t"/>
      <c:legendEntry>
        <c:idx val="1"/>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0">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75000"/>
      </a:schemeClr>
    </cs:fontRef>
    <cs:spPr>
      <a:solidFill>
        <a:schemeClr val="dk1">
          <a:lumMod val="75000"/>
          <a:lumOff val="25000"/>
        </a:schemeClr>
      </a:solidFill>
      <a:ln>
        <a:solidFill>
          <a:schemeClr val="lt1">
            <a:lumMod val="75000"/>
          </a:schemeClr>
        </a:solidFill>
      </a:ln>
      <a:effectLst>
        <a:glow rad="63500">
          <a:schemeClr val="lt1">
            <a:lumMod val="75000"/>
            <a:alpha val="15000"/>
          </a:schemeClr>
        </a:glow>
      </a:effectLst>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
  <cs:dataPoint3D>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3D>
  <cs:dataPointLine>
    <cs:lnRef idx="0">
      <cs:styleClr val="auto"/>
    </cs:lnRef>
    <cs:fillRef idx="0">
      <cs:styleClr val="auto"/>
    </cs:fillRef>
    <cs:effectRef idx="0">
      <cs:styleClr val="auto"/>
    </cs:effectRef>
    <cs:fontRef idx="minor">
      <a:schemeClr val="dk1"/>
    </cs:fontRef>
    <cs:spPr>
      <a:ln w="28575" cap="rnd">
        <a:solidFill>
          <a:schemeClr val="phClr"/>
        </a:solidFill>
      </a:ln>
      <a:effectLst>
        <a:glow rad="76200">
          <a:schemeClr val="phClr">
            <a:satMod val="175000"/>
            <a:alpha val="3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lt1">
            <a:alpha val="20000"/>
          </a:schemeClr>
        </a:solidFill>
        <a:round/>
      </a:ln>
    </cs:spPr>
  </cs:gridlineMajor>
  <cs:gridlineMinor>
    <cs:lnRef idx="0"/>
    <cs:fillRef idx="0"/>
    <cs:effectRef idx="0"/>
    <cs:fontRef idx="minor">
      <a:schemeClr val="dk1"/>
    </cs:fontRef>
    <cs:spPr>
      <a:ln w="9525" cap="flat" cmpd="sng" algn="ctr">
        <a:solidFill>
          <a:schemeClr val="lt1">
            <a:alpha val="20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0" kern="1200" cap="none" spc="5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20">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75000"/>
      </a:schemeClr>
    </cs:fontRef>
    <cs:spPr>
      <a:solidFill>
        <a:schemeClr val="dk1">
          <a:lumMod val="75000"/>
          <a:lumOff val="25000"/>
        </a:schemeClr>
      </a:solidFill>
      <a:ln>
        <a:solidFill>
          <a:schemeClr val="lt1">
            <a:lumMod val="75000"/>
          </a:schemeClr>
        </a:solidFill>
      </a:ln>
      <a:effectLst>
        <a:glow rad="63500">
          <a:schemeClr val="lt1">
            <a:lumMod val="75000"/>
            <a:alpha val="15000"/>
          </a:schemeClr>
        </a:glow>
      </a:effectLst>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
  <cs:dataPoint3D>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3D>
  <cs:dataPointLine>
    <cs:lnRef idx="0">
      <cs:styleClr val="auto"/>
    </cs:lnRef>
    <cs:fillRef idx="0">
      <cs:styleClr val="auto"/>
    </cs:fillRef>
    <cs:effectRef idx="0">
      <cs:styleClr val="auto"/>
    </cs:effectRef>
    <cs:fontRef idx="minor">
      <a:schemeClr val="dk1"/>
    </cs:fontRef>
    <cs:spPr>
      <a:ln w="28575" cap="rnd">
        <a:solidFill>
          <a:schemeClr val="phClr"/>
        </a:solidFill>
      </a:ln>
      <a:effectLst>
        <a:glow rad="76200">
          <a:schemeClr val="phClr">
            <a:satMod val="175000"/>
            <a:alpha val="3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lt1">
            <a:alpha val="20000"/>
          </a:schemeClr>
        </a:solidFill>
        <a:round/>
      </a:ln>
    </cs:spPr>
  </cs:gridlineMajor>
  <cs:gridlineMinor>
    <cs:lnRef idx="0"/>
    <cs:fillRef idx="0"/>
    <cs:effectRef idx="0"/>
    <cs:fontRef idx="minor">
      <a:schemeClr val="dk1"/>
    </cs:fontRef>
    <cs:spPr>
      <a:ln w="9525" cap="flat" cmpd="sng" algn="ctr">
        <a:solidFill>
          <a:schemeClr val="lt1">
            <a:alpha val="20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0" kern="1200" cap="none" spc="5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emf"/><Relationship Id="rId4" Type="http://schemas.openxmlformats.org/officeDocument/2006/relationships/image" Target="../media/image2.emf"/></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119062</xdr:colOff>
      <xdr:row>15</xdr:row>
      <xdr:rowOff>247650</xdr:rowOff>
    </xdr:from>
    <xdr:to>
      <xdr:col>9</xdr:col>
      <xdr:colOff>428624</xdr:colOff>
      <xdr:row>33</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200025</xdr:colOff>
      <xdr:row>16</xdr:row>
      <xdr:rowOff>28574</xdr:rowOff>
    </xdr:from>
    <xdr:to>
      <xdr:col>26</xdr:col>
      <xdr:colOff>157163</xdr:colOff>
      <xdr:row>33</xdr:row>
      <xdr:rowOff>123824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573014</xdr:colOff>
      <xdr:row>47</xdr:row>
      <xdr:rowOff>77700</xdr:rowOff>
    </xdr:from>
    <xdr:to>
      <xdr:col>17</xdr:col>
      <xdr:colOff>171450</xdr:colOff>
      <xdr:row>70</xdr:row>
      <xdr:rowOff>9524</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40139" y="9545550"/>
          <a:ext cx="5399161" cy="431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295276</xdr:colOff>
      <xdr:row>71</xdr:row>
      <xdr:rowOff>142875</xdr:rowOff>
    </xdr:from>
    <xdr:to>
      <xdr:col>20</xdr:col>
      <xdr:colOff>134990</xdr:colOff>
      <xdr:row>110</xdr:row>
      <xdr:rowOff>142875</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2401" y="14182725"/>
          <a:ext cx="6716764" cy="742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251480</xdr:colOff>
      <xdr:row>111</xdr:row>
      <xdr:rowOff>178362</xdr:rowOff>
    </xdr:from>
    <xdr:to>
      <xdr:col>22</xdr:col>
      <xdr:colOff>9525</xdr:colOff>
      <xdr:row>151</xdr:row>
      <xdr:rowOff>19049</xdr:rowOff>
    </xdr:to>
    <xdr:pic>
      <xdr:nvPicPr>
        <xdr:cNvPr id="7"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94630" y="21838212"/>
          <a:ext cx="9949795" cy="7460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523875</xdr:colOff>
      <xdr:row>27</xdr:row>
      <xdr:rowOff>130967</xdr:rowOff>
    </xdr:from>
    <xdr:to>
      <xdr:col>11</xdr:col>
      <xdr:colOff>107156</xdr:colOff>
      <xdr:row>43</xdr:row>
      <xdr:rowOff>47625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154781</xdr:colOff>
      <xdr:row>27</xdr:row>
      <xdr:rowOff>142874</xdr:rowOff>
    </xdr:from>
    <xdr:to>
      <xdr:col>17</xdr:col>
      <xdr:colOff>35718</xdr:colOff>
      <xdr:row>43</xdr:row>
      <xdr:rowOff>59531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8</xdr:col>
      <xdr:colOff>171798</xdr:colOff>
      <xdr:row>45</xdr:row>
      <xdr:rowOff>148115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10753725"/>
          <a:ext cx="6296373" cy="472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276225</xdr:colOff>
      <xdr:row>47</xdr:row>
      <xdr:rowOff>114300</xdr:rowOff>
    </xdr:from>
    <xdr:to>
      <xdr:col>8</xdr:col>
      <xdr:colOff>558151</xdr:colOff>
      <xdr:row>71</xdr:row>
      <xdr:rowOff>113708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24350" y="18021300"/>
          <a:ext cx="6406501" cy="4571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590551</xdr:colOff>
      <xdr:row>16</xdr:row>
      <xdr:rowOff>38100</xdr:rowOff>
    </xdr:from>
    <xdr:to>
      <xdr:col>22</xdr:col>
      <xdr:colOff>47625</xdr:colOff>
      <xdr:row>28</xdr:row>
      <xdr:rowOff>142876</xdr:rowOff>
    </xdr:to>
    <xdr:sp macro="" textlink="">
      <xdr:nvSpPr>
        <xdr:cNvPr id="5" name="Oval 4"/>
        <xdr:cNvSpPr/>
      </xdr:nvSpPr>
      <xdr:spPr bwMode="auto">
        <a:xfrm>
          <a:off x="11915776" y="3086100"/>
          <a:ext cx="2505074" cy="2428876"/>
        </a:xfrm>
        <a:prstGeom prst="ellipse">
          <a:avLst/>
        </a:prstGeom>
        <a:solidFill>
          <a:schemeClr val="accent3">
            <a:lumMod val="75000"/>
            <a:alpha val="51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n-GB" sz="1400" b="1">
            <a:latin typeface="Arial" panose="020B0604020202020204" pitchFamily="34" charset="0"/>
            <a:cs typeface="Arial" panose="020B0604020202020204" pitchFamily="34" charset="0"/>
          </a:endParaRPr>
        </a:p>
        <a:p>
          <a:pPr algn="ctr"/>
          <a:endParaRPr lang="en-GB" sz="1400" b="1">
            <a:latin typeface="Arial" panose="020B0604020202020204" pitchFamily="34" charset="0"/>
            <a:cs typeface="Arial" panose="020B0604020202020204" pitchFamily="34" charset="0"/>
          </a:endParaRPr>
        </a:p>
        <a:p>
          <a:pPr algn="ctr"/>
          <a:endParaRPr lang="en-GB" sz="1400" b="1">
            <a:latin typeface="Arial" panose="020B0604020202020204" pitchFamily="34" charset="0"/>
            <a:cs typeface="Arial" panose="020B0604020202020204" pitchFamily="34" charset="0"/>
          </a:endParaRPr>
        </a:p>
        <a:p>
          <a:pPr algn="ctr"/>
          <a:r>
            <a:rPr lang="en-GB" sz="1400" b="1">
              <a:latin typeface="Arial" panose="020B0604020202020204" pitchFamily="34" charset="0"/>
              <a:cs typeface="Arial" panose="020B0604020202020204" pitchFamily="34" charset="0"/>
            </a:rPr>
            <a:t>Environmental</a:t>
          </a:r>
        </a:p>
        <a:p>
          <a:pPr algn="ctr"/>
          <a:endParaRPr lang="en-GB" sz="1400" b="1">
            <a:latin typeface="Arial" panose="020B0604020202020204" pitchFamily="34" charset="0"/>
            <a:cs typeface="Arial" panose="020B0604020202020204" pitchFamily="34" charset="0"/>
          </a:endParaRPr>
        </a:p>
        <a:p>
          <a:pPr algn="ctr"/>
          <a:r>
            <a:rPr lang="en-GB" sz="1000" b="1">
              <a:latin typeface="Arial" panose="020B0604020202020204" pitchFamily="34" charset="0"/>
              <a:cs typeface="Arial" panose="020B0604020202020204" pitchFamily="34" charset="0"/>
            </a:rPr>
            <a:t>Goal 12</a:t>
          </a:r>
        </a:p>
        <a:p>
          <a:pPr algn="ctr"/>
          <a:r>
            <a:rPr lang="en-GB" sz="1000" b="1">
              <a:latin typeface="Arial" panose="020B0604020202020204" pitchFamily="34" charset="0"/>
              <a:cs typeface="Arial" panose="020B0604020202020204" pitchFamily="34" charset="0"/>
            </a:rPr>
            <a:t>Goal 14</a:t>
          </a:r>
        </a:p>
        <a:p>
          <a:pPr algn="ctr"/>
          <a:r>
            <a:rPr lang="en-GB" sz="1000" b="1">
              <a:latin typeface="Arial" panose="020B0604020202020204" pitchFamily="34" charset="0"/>
              <a:cs typeface="Arial" panose="020B0604020202020204" pitchFamily="34" charset="0"/>
            </a:rPr>
            <a:t>Goal 15</a:t>
          </a:r>
        </a:p>
      </xdr:txBody>
    </xdr:sp>
    <xdr:clientData/>
  </xdr:twoCellAnchor>
  <xdr:twoCellAnchor>
    <xdr:from>
      <xdr:col>15</xdr:col>
      <xdr:colOff>457201</xdr:colOff>
      <xdr:row>8</xdr:row>
      <xdr:rowOff>180974</xdr:rowOff>
    </xdr:from>
    <xdr:to>
      <xdr:col>19</xdr:col>
      <xdr:colOff>523875</xdr:colOff>
      <xdr:row>22</xdr:row>
      <xdr:rowOff>47624</xdr:rowOff>
    </xdr:to>
    <xdr:sp macro="" textlink="">
      <xdr:nvSpPr>
        <xdr:cNvPr id="9" name="Oval 8"/>
        <xdr:cNvSpPr/>
      </xdr:nvSpPr>
      <xdr:spPr bwMode="auto">
        <a:xfrm>
          <a:off x="9601201" y="1704974"/>
          <a:ext cx="2505074" cy="2543175"/>
        </a:xfrm>
        <a:prstGeom prst="ellipse">
          <a:avLst/>
        </a:prstGeom>
        <a:solidFill>
          <a:schemeClr val="accent1">
            <a:lumMod val="60000"/>
            <a:lumOff val="40000"/>
            <a:alpha val="49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n-GB" sz="1400" b="1">
            <a:latin typeface="Arial" panose="020B0604020202020204" pitchFamily="34" charset="0"/>
            <a:cs typeface="Arial" panose="020B0604020202020204" pitchFamily="34" charset="0"/>
          </a:endParaRPr>
        </a:p>
        <a:p>
          <a:pPr algn="ctr"/>
          <a:endParaRPr lang="en-GB" sz="1400" b="1">
            <a:latin typeface="Arial" panose="020B0604020202020204" pitchFamily="34" charset="0"/>
            <a:cs typeface="Arial" panose="020B0604020202020204" pitchFamily="34" charset="0"/>
          </a:endParaRPr>
        </a:p>
        <a:p>
          <a:pPr algn="ctr"/>
          <a:endParaRPr lang="en-GB" sz="1400" b="1">
            <a:latin typeface="Arial" panose="020B0604020202020204" pitchFamily="34" charset="0"/>
            <a:cs typeface="Arial" panose="020B0604020202020204" pitchFamily="34" charset="0"/>
          </a:endParaRPr>
        </a:p>
        <a:p>
          <a:pPr algn="ctr"/>
          <a:r>
            <a:rPr lang="en-GB" sz="1400" b="1">
              <a:latin typeface="Arial" panose="020B0604020202020204" pitchFamily="34" charset="0"/>
              <a:cs typeface="Arial" panose="020B0604020202020204" pitchFamily="34" charset="0"/>
            </a:rPr>
            <a:t>Economic &amp; Financial</a:t>
          </a:r>
        </a:p>
        <a:p>
          <a:pPr algn="ctr"/>
          <a:endParaRPr lang="en-GB" sz="1400" b="1">
            <a:latin typeface="Arial" panose="020B0604020202020204" pitchFamily="34" charset="0"/>
            <a:cs typeface="Arial" panose="020B0604020202020204" pitchFamily="34" charset="0"/>
          </a:endParaRPr>
        </a:p>
        <a:p>
          <a:pPr algn="ctr"/>
          <a:r>
            <a:rPr lang="en-GB" sz="1000" b="1">
              <a:latin typeface="Arial" panose="020B0604020202020204" pitchFamily="34" charset="0"/>
              <a:cs typeface="Arial" panose="020B0604020202020204" pitchFamily="34" charset="0"/>
            </a:rPr>
            <a:t>Goal 1</a:t>
          </a:r>
        </a:p>
        <a:p>
          <a:pPr algn="ctr"/>
          <a:r>
            <a:rPr lang="en-GB" sz="1000" b="1">
              <a:latin typeface="Arial" panose="020B0604020202020204" pitchFamily="34" charset="0"/>
              <a:cs typeface="Arial" panose="020B0604020202020204" pitchFamily="34" charset="0"/>
            </a:rPr>
            <a:t>Goal 8</a:t>
          </a:r>
        </a:p>
      </xdr:txBody>
    </xdr:sp>
    <xdr:clientData/>
  </xdr:twoCellAnchor>
  <xdr:twoCellAnchor>
    <xdr:from>
      <xdr:col>17</xdr:col>
      <xdr:colOff>533401</xdr:colOff>
      <xdr:row>2</xdr:row>
      <xdr:rowOff>47624</xdr:rowOff>
    </xdr:from>
    <xdr:to>
      <xdr:col>21</xdr:col>
      <xdr:colOff>600075</xdr:colOff>
      <xdr:row>15</xdr:row>
      <xdr:rowOff>114299</xdr:rowOff>
    </xdr:to>
    <xdr:sp macro="" textlink="">
      <xdr:nvSpPr>
        <xdr:cNvPr id="10" name="Oval 9"/>
        <xdr:cNvSpPr/>
      </xdr:nvSpPr>
      <xdr:spPr bwMode="auto">
        <a:xfrm>
          <a:off x="10896601" y="428624"/>
          <a:ext cx="2505074" cy="2543175"/>
        </a:xfrm>
        <a:prstGeom prst="ellipse">
          <a:avLst/>
        </a:prstGeom>
        <a:solidFill>
          <a:srgbClr val="FFFF99">
            <a:alpha val="49000"/>
          </a:srgb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n-GB" sz="1400" b="1">
            <a:latin typeface="Arial" panose="020B0604020202020204" pitchFamily="34" charset="0"/>
            <a:cs typeface="Arial" panose="020B0604020202020204" pitchFamily="34" charset="0"/>
          </a:endParaRPr>
        </a:p>
        <a:p>
          <a:pPr algn="ctr"/>
          <a:r>
            <a:rPr lang="en-GB" sz="1400" b="1">
              <a:latin typeface="Arial" panose="020B0604020202020204" pitchFamily="34" charset="0"/>
              <a:cs typeface="Arial" panose="020B0604020202020204" pitchFamily="34" charset="0"/>
            </a:rPr>
            <a:t>Social &amp; Relational</a:t>
          </a:r>
        </a:p>
        <a:p>
          <a:pPr algn="ctr"/>
          <a:endParaRPr lang="en-GB" sz="1400" b="1">
            <a:latin typeface="Arial" panose="020B0604020202020204" pitchFamily="34" charset="0"/>
            <a:cs typeface="Arial" panose="020B0604020202020204" pitchFamily="34" charset="0"/>
          </a:endParaRPr>
        </a:p>
        <a:p>
          <a:pPr algn="ctr"/>
          <a:r>
            <a:rPr lang="en-GB" sz="1000" b="1">
              <a:latin typeface="Arial" panose="020B0604020202020204" pitchFamily="34" charset="0"/>
              <a:cs typeface="Arial" panose="020B0604020202020204" pitchFamily="34" charset="0"/>
            </a:rPr>
            <a:t>Goal 5 </a:t>
          </a:r>
        </a:p>
        <a:p>
          <a:pPr algn="ctr"/>
          <a:r>
            <a:rPr lang="en-GB" sz="1000" b="1">
              <a:latin typeface="Arial" panose="020B0604020202020204" pitchFamily="34" charset="0"/>
              <a:cs typeface="Arial" panose="020B0604020202020204" pitchFamily="34" charset="0"/>
            </a:rPr>
            <a:t>Goal</a:t>
          </a:r>
          <a:r>
            <a:rPr lang="en-GB" sz="1000" b="1" baseline="0">
              <a:latin typeface="Arial" panose="020B0604020202020204" pitchFamily="34" charset="0"/>
              <a:cs typeface="Arial" panose="020B0604020202020204" pitchFamily="34" charset="0"/>
            </a:rPr>
            <a:t> 16</a:t>
          </a:r>
          <a:endParaRPr lang="en-GB" sz="1000" b="1">
            <a:latin typeface="Arial" panose="020B0604020202020204" pitchFamily="34" charset="0"/>
            <a:cs typeface="Arial" panose="020B0604020202020204" pitchFamily="34" charset="0"/>
          </a:endParaRPr>
        </a:p>
      </xdr:txBody>
    </xdr:sp>
    <xdr:clientData/>
  </xdr:twoCellAnchor>
  <xdr:twoCellAnchor>
    <xdr:from>
      <xdr:col>20</xdr:col>
      <xdr:colOff>123826</xdr:colOff>
      <xdr:row>9</xdr:row>
      <xdr:rowOff>9524</xdr:rowOff>
    </xdr:from>
    <xdr:to>
      <xdr:col>24</xdr:col>
      <xdr:colOff>190500</xdr:colOff>
      <xdr:row>22</xdr:row>
      <xdr:rowOff>66674</xdr:rowOff>
    </xdr:to>
    <xdr:sp macro="" textlink="">
      <xdr:nvSpPr>
        <xdr:cNvPr id="11" name="Oval 10"/>
        <xdr:cNvSpPr/>
      </xdr:nvSpPr>
      <xdr:spPr bwMode="auto">
        <a:xfrm>
          <a:off x="12315826" y="1724024"/>
          <a:ext cx="2505074" cy="2543175"/>
        </a:xfrm>
        <a:prstGeom prst="ellipse">
          <a:avLst/>
        </a:prstGeom>
        <a:solidFill>
          <a:schemeClr val="accent2">
            <a:lumMod val="60000"/>
            <a:lumOff val="40000"/>
            <a:alpha val="51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n-GB" sz="1400" b="1">
            <a:latin typeface="Arial" panose="020B0604020202020204" pitchFamily="34" charset="0"/>
            <a:cs typeface="Arial" panose="020B0604020202020204" pitchFamily="34" charset="0"/>
          </a:endParaRPr>
        </a:p>
        <a:p>
          <a:pPr algn="ctr"/>
          <a:endParaRPr lang="en-GB" sz="1400" b="1">
            <a:latin typeface="Arial" panose="020B0604020202020204" pitchFamily="34" charset="0"/>
            <a:cs typeface="Arial" panose="020B0604020202020204" pitchFamily="34" charset="0"/>
          </a:endParaRPr>
        </a:p>
        <a:p>
          <a:pPr algn="ctr"/>
          <a:endParaRPr lang="en-GB" sz="1400" b="1">
            <a:latin typeface="Arial" panose="020B0604020202020204" pitchFamily="34" charset="0"/>
            <a:cs typeface="Arial" panose="020B0604020202020204" pitchFamily="34" charset="0"/>
          </a:endParaRPr>
        </a:p>
        <a:p>
          <a:pPr algn="ctr"/>
          <a:r>
            <a:rPr lang="en-GB" sz="1400" b="1">
              <a:latin typeface="Arial" panose="020B0604020202020204" pitchFamily="34" charset="0"/>
              <a:cs typeface="Arial" panose="020B0604020202020204" pitchFamily="34" charset="0"/>
            </a:rPr>
            <a:t>    Human &amp; Cultural</a:t>
          </a:r>
        </a:p>
        <a:p>
          <a:pPr algn="ctr"/>
          <a:endParaRPr lang="en-GB" sz="1400" b="1">
            <a:latin typeface="Arial" panose="020B0604020202020204" pitchFamily="34" charset="0"/>
            <a:cs typeface="Arial" panose="020B0604020202020204" pitchFamily="34" charset="0"/>
          </a:endParaRPr>
        </a:p>
        <a:p>
          <a:pPr algn="ctr"/>
          <a:r>
            <a:rPr lang="en-GB" sz="1000" b="1">
              <a:latin typeface="Arial" panose="020B0604020202020204" pitchFamily="34" charset="0"/>
              <a:cs typeface="Arial" panose="020B0604020202020204" pitchFamily="34" charset="0"/>
            </a:rPr>
            <a:t>Goal 3</a:t>
          </a:r>
        </a:p>
      </xdr:txBody>
    </xdr:sp>
    <xdr:clientData/>
  </xdr:twoCellAnchor>
  <xdr:oneCellAnchor>
    <xdr:from>
      <xdr:col>18</xdr:col>
      <xdr:colOff>171450</xdr:colOff>
      <xdr:row>11</xdr:row>
      <xdr:rowOff>9525</xdr:rowOff>
    </xdr:from>
    <xdr:ext cx="600075" cy="248851"/>
    <xdr:sp macro="" textlink="">
      <xdr:nvSpPr>
        <xdr:cNvPr id="15" name="TextBox 14"/>
        <xdr:cNvSpPr txBox="1"/>
      </xdr:nvSpPr>
      <xdr:spPr>
        <a:xfrm>
          <a:off x="11144250" y="2105025"/>
          <a:ext cx="600075"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b="1">
              <a:latin typeface="Arial" panose="020B0604020202020204" pitchFamily="34" charset="0"/>
              <a:cs typeface="Arial" panose="020B0604020202020204" pitchFamily="34" charset="0"/>
            </a:rPr>
            <a:t>Goal 4</a:t>
          </a:r>
        </a:p>
      </xdr:txBody>
    </xdr:sp>
    <xdr:clientData/>
  </xdr:oneCellAnchor>
  <xdr:oneCellAnchor>
    <xdr:from>
      <xdr:col>18</xdr:col>
      <xdr:colOff>228600</xdr:colOff>
      <xdr:row>18</xdr:row>
      <xdr:rowOff>95249</xdr:rowOff>
    </xdr:from>
    <xdr:ext cx="600075" cy="428626"/>
    <xdr:sp macro="" textlink="">
      <xdr:nvSpPr>
        <xdr:cNvPr id="16" name="TextBox 15"/>
        <xdr:cNvSpPr txBox="1"/>
      </xdr:nvSpPr>
      <xdr:spPr>
        <a:xfrm>
          <a:off x="11201400" y="3524249"/>
          <a:ext cx="600075" cy="428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Arial" panose="020B0604020202020204" pitchFamily="34" charset="0"/>
              <a:cs typeface="Arial" panose="020B0604020202020204" pitchFamily="34" charset="0"/>
            </a:rPr>
            <a:t>Goal 7</a:t>
          </a:r>
        </a:p>
        <a:p>
          <a:r>
            <a:rPr lang="en-GB" sz="1000" b="1">
              <a:latin typeface="Arial" panose="020B0604020202020204" pitchFamily="34" charset="0"/>
              <a:cs typeface="Arial" panose="020B0604020202020204" pitchFamily="34" charset="0"/>
            </a:rPr>
            <a:t>Goal</a:t>
          </a:r>
          <a:r>
            <a:rPr lang="en-GB" sz="1000" b="1" baseline="0">
              <a:latin typeface="Arial" panose="020B0604020202020204" pitchFamily="34" charset="0"/>
              <a:cs typeface="Arial" panose="020B0604020202020204" pitchFamily="34" charset="0"/>
            </a:rPr>
            <a:t> 9</a:t>
          </a:r>
          <a:endParaRPr lang="en-GB" sz="1000" b="1">
            <a:latin typeface="Arial" panose="020B0604020202020204" pitchFamily="34" charset="0"/>
            <a:cs typeface="Arial" panose="020B0604020202020204" pitchFamily="34" charset="0"/>
          </a:endParaRPr>
        </a:p>
      </xdr:txBody>
    </xdr:sp>
    <xdr:clientData/>
  </xdr:oneCellAnchor>
  <xdr:oneCellAnchor>
    <xdr:from>
      <xdr:col>20</xdr:col>
      <xdr:colOff>447675</xdr:colOff>
      <xdr:row>18</xdr:row>
      <xdr:rowOff>47625</xdr:rowOff>
    </xdr:from>
    <xdr:ext cx="666750" cy="534762"/>
    <xdr:sp macro="" textlink="">
      <xdr:nvSpPr>
        <xdr:cNvPr id="17" name="TextBox 16"/>
        <xdr:cNvSpPr txBox="1"/>
      </xdr:nvSpPr>
      <xdr:spPr>
        <a:xfrm>
          <a:off x="12639675" y="3476625"/>
          <a:ext cx="666750"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b="1">
              <a:latin typeface="Arial" panose="020B0604020202020204" pitchFamily="34" charset="0"/>
              <a:cs typeface="Arial" panose="020B0604020202020204" pitchFamily="34" charset="0"/>
            </a:rPr>
            <a:t>Goal 2</a:t>
          </a:r>
        </a:p>
        <a:p>
          <a:r>
            <a:rPr lang="en-GB" sz="1000" b="1">
              <a:latin typeface="Arial" panose="020B0604020202020204" pitchFamily="34" charset="0"/>
              <a:cs typeface="Arial" panose="020B0604020202020204" pitchFamily="34" charset="0"/>
            </a:rPr>
            <a:t>Goal 11</a:t>
          </a:r>
        </a:p>
        <a:p>
          <a:r>
            <a:rPr lang="en-GB" sz="1000" b="1">
              <a:latin typeface="Arial" panose="020B0604020202020204" pitchFamily="34" charset="0"/>
              <a:cs typeface="Arial" panose="020B0604020202020204" pitchFamily="34" charset="0"/>
            </a:rPr>
            <a:t>Goal</a:t>
          </a:r>
          <a:r>
            <a:rPr lang="en-GB" sz="1000" b="1" baseline="0">
              <a:latin typeface="Arial" panose="020B0604020202020204" pitchFamily="34" charset="0"/>
              <a:cs typeface="Arial" panose="020B0604020202020204" pitchFamily="34" charset="0"/>
            </a:rPr>
            <a:t> 13</a:t>
          </a:r>
          <a:endParaRPr lang="en-GB" sz="1000" b="1">
            <a:latin typeface="Arial" panose="020B0604020202020204" pitchFamily="34" charset="0"/>
            <a:cs typeface="Arial" panose="020B0604020202020204" pitchFamily="34" charset="0"/>
          </a:endParaRPr>
        </a:p>
      </xdr:txBody>
    </xdr:sp>
    <xdr:clientData/>
  </xdr:oneCellAnchor>
  <xdr:oneCellAnchor>
    <xdr:from>
      <xdr:col>20</xdr:col>
      <xdr:colOff>400050</xdr:colOff>
      <xdr:row>10</xdr:row>
      <xdr:rowOff>180975</xdr:rowOff>
    </xdr:from>
    <xdr:ext cx="666750" cy="534762"/>
    <xdr:sp macro="" textlink="">
      <xdr:nvSpPr>
        <xdr:cNvPr id="18" name="TextBox 17"/>
        <xdr:cNvSpPr txBox="1"/>
      </xdr:nvSpPr>
      <xdr:spPr>
        <a:xfrm>
          <a:off x="12592050" y="2085975"/>
          <a:ext cx="666750"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b="1">
              <a:latin typeface="Arial" panose="020B0604020202020204" pitchFamily="34" charset="0"/>
              <a:cs typeface="Arial" panose="020B0604020202020204" pitchFamily="34" charset="0"/>
            </a:rPr>
            <a:t>Goal 6</a:t>
          </a:r>
        </a:p>
        <a:p>
          <a:r>
            <a:rPr lang="en-GB" sz="1000" b="1">
              <a:latin typeface="Arial" panose="020B0604020202020204" pitchFamily="34" charset="0"/>
              <a:cs typeface="Arial" panose="020B0604020202020204" pitchFamily="34" charset="0"/>
            </a:rPr>
            <a:t>Goal 10</a:t>
          </a:r>
        </a:p>
        <a:p>
          <a:endParaRPr lang="en-GB" sz="1000" b="1">
            <a:latin typeface="Arial" panose="020B0604020202020204" pitchFamily="34" charset="0"/>
            <a:cs typeface="Arial" panose="020B0604020202020204" pitchFamily="34" charset="0"/>
          </a:endParaRPr>
        </a:p>
      </xdr:txBody>
    </xdr:sp>
    <xdr:clientData/>
  </xdr:oneCellAnchor>
  <xdr:twoCellAnchor>
    <xdr:from>
      <xdr:col>19</xdr:col>
      <xdr:colOff>171450</xdr:colOff>
      <xdr:row>13</xdr:row>
      <xdr:rowOff>123825</xdr:rowOff>
    </xdr:from>
    <xdr:to>
      <xdr:col>20</xdr:col>
      <xdr:colOff>476250</xdr:colOff>
      <xdr:row>18</xdr:row>
      <xdr:rowOff>85725</xdr:rowOff>
    </xdr:to>
    <xdr:sp macro="" textlink="">
      <xdr:nvSpPr>
        <xdr:cNvPr id="19" name="Oval 18"/>
        <xdr:cNvSpPr/>
      </xdr:nvSpPr>
      <xdr:spPr bwMode="auto">
        <a:xfrm>
          <a:off x="11753850" y="2600325"/>
          <a:ext cx="914400" cy="914400"/>
        </a:xfrm>
        <a:prstGeom prst="ellipse">
          <a:avLst/>
        </a:prstGeom>
        <a:solidFill>
          <a:schemeClr val="bg1">
            <a:lumMod val="75000"/>
            <a:alpha val="88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GB" sz="2000" b="1">
              <a:latin typeface="Algerian" panose="04020705040A02060702" pitchFamily="82" charset="0"/>
              <a:cs typeface="Arial" panose="020B0604020202020204" pitchFamily="34" charset="0"/>
            </a:rPr>
            <a:t>I</a:t>
          </a:r>
          <a:r>
            <a:rPr lang="en-GB" sz="2000" b="1">
              <a:latin typeface="Arial" panose="020B0604020202020204" pitchFamily="34" charset="0"/>
              <a:cs typeface="Arial" panose="020B0604020202020204" pitchFamily="34" charset="0"/>
            </a:rPr>
            <a:t>³</a:t>
          </a:r>
        </a:p>
        <a:p>
          <a:pPr algn="ctr"/>
          <a:endParaRPr lang="en-GB" sz="1000" b="1">
            <a:latin typeface="Arial" panose="020B0604020202020204" pitchFamily="34" charset="0"/>
            <a:cs typeface="Arial" panose="020B0604020202020204" pitchFamily="34" charset="0"/>
          </a:endParaRPr>
        </a:p>
        <a:p>
          <a:pPr algn="ctr"/>
          <a:r>
            <a:rPr lang="en-GB" sz="1000" b="1">
              <a:latin typeface="Arial" panose="020B0604020202020204" pitchFamily="34" charset="0"/>
              <a:cs typeface="Arial" panose="020B0604020202020204" pitchFamily="34" charset="0"/>
            </a:rPr>
            <a:t>Goal 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ALL\Borrowers\Borrower%20proposals\SME\Live%20SME%20Borrower%20Proposals\Aspinal%20of%20London%20(Ludgate)\Borrower%20pricing%20model%20-%20Asp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atrix"/>
      <sheetName val="Cash Flows"/>
      <sheetName val="Underwriting"/>
      <sheetName val="Accounting Ledgers"/>
    </sheetNames>
    <sheetDataSet>
      <sheetData sheetId="0">
        <row r="2">
          <cell r="B2">
            <v>500000</v>
          </cell>
        </row>
        <row r="3">
          <cell r="B3">
            <v>700000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Q50"/>
  <sheetViews>
    <sheetView tabSelected="1" zoomScaleNormal="100" workbookViewId="0">
      <selection activeCell="K23" sqref="K23"/>
    </sheetView>
  </sheetViews>
  <sheetFormatPr defaultRowHeight="15" x14ac:dyDescent="0.25"/>
  <cols>
    <col min="1" max="1" width="1.7109375" customWidth="1"/>
    <col min="2" max="2" width="2" style="5" customWidth="1"/>
    <col min="3" max="3" width="29.28515625" style="1" customWidth="1"/>
    <col min="4" max="4" width="2.140625" style="1" customWidth="1"/>
    <col min="5" max="5" width="4.7109375" style="1" customWidth="1"/>
    <col min="6" max="6" width="6.5703125" style="6" customWidth="1"/>
    <col min="7" max="7" width="6.140625" style="1" customWidth="1"/>
    <col min="8" max="8" width="2.42578125" style="1" customWidth="1"/>
    <col min="9" max="9" width="20.5703125" customWidth="1"/>
    <col min="10" max="10" width="7.85546875" customWidth="1"/>
    <col min="11" max="11" width="5.7109375" customWidth="1"/>
    <col min="12" max="12" width="6.28515625" customWidth="1"/>
    <col min="13" max="13" width="6.140625" customWidth="1"/>
    <col min="14" max="14" width="2.28515625" customWidth="1"/>
    <col min="15" max="15" width="25" customWidth="1"/>
    <col min="16" max="16" width="6.42578125" customWidth="1"/>
    <col min="17" max="17" width="6.7109375" customWidth="1"/>
    <col min="18" max="18" width="6.5703125" customWidth="1"/>
    <col min="19" max="19" width="7.140625" customWidth="1"/>
    <col min="20" max="20" width="2.42578125" customWidth="1"/>
    <col min="21" max="21" width="28.5703125" customWidth="1"/>
    <col min="22" max="22" width="1.28515625" customWidth="1"/>
    <col min="23" max="23" width="6.28515625" customWidth="1"/>
    <col min="24" max="24" width="5.5703125" customWidth="1"/>
    <col min="25" max="25" width="6.85546875" customWidth="1"/>
    <col min="26" max="26" width="2" customWidth="1"/>
  </cols>
  <sheetData>
    <row r="1" spans="1:43" ht="9.75" customHeight="1" x14ac:dyDescent="0.25">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3" x14ac:dyDescent="0.25">
      <c r="A2" s="36"/>
      <c r="B2" s="7"/>
      <c r="C2" s="7"/>
      <c r="D2" s="7"/>
      <c r="E2" s="7"/>
      <c r="F2" s="8"/>
      <c r="G2" s="7"/>
      <c r="H2" s="7"/>
      <c r="I2" s="7"/>
      <c r="J2" s="7"/>
      <c r="K2" s="7"/>
      <c r="L2" s="7"/>
      <c r="M2" s="7"/>
      <c r="N2" s="7"/>
      <c r="O2" s="7"/>
      <c r="P2" s="7"/>
      <c r="Q2" s="7"/>
      <c r="R2" s="7"/>
      <c r="S2" s="7"/>
      <c r="T2" s="7"/>
      <c r="U2" s="7"/>
      <c r="V2" s="7"/>
      <c r="W2" s="7"/>
      <c r="X2" s="7"/>
      <c r="Y2" s="7"/>
      <c r="Z2" s="7"/>
      <c r="AA2" s="37"/>
      <c r="AB2" s="37"/>
      <c r="AC2" s="37"/>
      <c r="AD2" s="37"/>
      <c r="AE2" s="37"/>
      <c r="AF2" s="37"/>
      <c r="AG2" s="37"/>
      <c r="AH2" s="37"/>
      <c r="AI2" s="37"/>
      <c r="AJ2" s="37"/>
      <c r="AK2" s="37"/>
      <c r="AL2" s="37"/>
      <c r="AM2" s="37"/>
      <c r="AN2" s="37"/>
      <c r="AO2" s="37"/>
      <c r="AP2" s="37"/>
      <c r="AQ2" s="37"/>
    </row>
    <row r="3" spans="1:43" ht="29.25" customHeight="1" x14ac:dyDescent="0.6">
      <c r="A3" s="36"/>
      <c r="B3" s="7"/>
      <c r="C3" s="119" t="s">
        <v>384</v>
      </c>
      <c r="D3" s="87"/>
      <c r="E3" s="87"/>
      <c r="F3" s="87"/>
      <c r="G3" s="87"/>
      <c r="H3" s="7"/>
      <c r="I3" s="37"/>
      <c r="J3" s="37"/>
      <c r="K3" s="37"/>
      <c r="L3" s="37"/>
      <c r="M3" s="118" t="s">
        <v>142</v>
      </c>
      <c r="N3" s="37"/>
      <c r="O3" s="37"/>
      <c r="P3" s="37"/>
      <c r="Q3" s="37"/>
      <c r="R3" s="37"/>
      <c r="S3" s="37"/>
      <c r="T3" s="37"/>
      <c r="U3" s="37"/>
      <c r="V3" s="37"/>
      <c r="W3" s="120" t="s">
        <v>114</v>
      </c>
      <c r="X3" s="37"/>
      <c r="Y3" s="37"/>
      <c r="Z3" s="7"/>
      <c r="AA3" s="37"/>
      <c r="AB3" s="37"/>
      <c r="AC3" s="37"/>
      <c r="AD3" s="37"/>
      <c r="AE3" s="37"/>
      <c r="AF3" s="37"/>
      <c r="AG3" s="37"/>
      <c r="AH3" s="37"/>
      <c r="AI3" s="37"/>
      <c r="AJ3" s="37"/>
      <c r="AK3" s="37"/>
      <c r="AL3" s="37"/>
      <c r="AM3" s="37"/>
      <c r="AN3" s="37"/>
      <c r="AO3" s="37"/>
      <c r="AP3" s="37"/>
      <c r="AQ3" s="37"/>
    </row>
    <row r="4" spans="1:43" x14ac:dyDescent="0.25">
      <c r="A4" s="36"/>
      <c r="B4" s="7"/>
      <c r="C4" s="7"/>
      <c r="D4" s="7"/>
      <c r="E4" s="7"/>
      <c r="F4" s="8"/>
      <c r="G4" s="7"/>
      <c r="H4" s="7"/>
      <c r="I4" s="4"/>
      <c r="J4" s="4"/>
      <c r="K4" s="4"/>
      <c r="L4" s="4"/>
      <c r="M4" s="4"/>
      <c r="N4" s="4"/>
      <c r="O4" s="4"/>
      <c r="P4" s="4"/>
      <c r="Q4" s="4"/>
      <c r="R4" s="4"/>
      <c r="S4" s="4"/>
      <c r="T4" s="4"/>
      <c r="U4" s="4"/>
      <c r="V4" s="4"/>
      <c r="W4" s="4"/>
      <c r="X4" s="4"/>
      <c r="Y4" s="4"/>
      <c r="Z4" s="4"/>
      <c r="AA4" s="37"/>
      <c r="AB4" s="37"/>
      <c r="AC4" s="37"/>
      <c r="AD4" s="37"/>
      <c r="AE4" s="37"/>
      <c r="AF4" s="37"/>
      <c r="AG4" s="37"/>
      <c r="AH4" s="37"/>
      <c r="AI4" s="37"/>
      <c r="AJ4" s="37"/>
      <c r="AK4" s="37"/>
      <c r="AL4" s="37"/>
      <c r="AM4" s="37"/>
      <c r="AN4" s="37"/>
      <c r="AO4" s="37"/>
      <c r="AP4" s="37"/>
      <c r="AQ4" s="37"/>
    </row>
    <row r="5" spans="1:43" ht="15.75" customHeight="1" x14ac:dyDescent="0.3">
      <c r="A5" s="36"/>
      <c r="B5" s="7"/>
      <c r="C5" s="361" t="s">
        <v>10</v>
      </c>
      <c r="D5" s="361"/>
      <c r="E5" s="361"/>
      <c r="F5" s="361"/>
      <c r="G5" s="361"/>
      <c r="H5" s="7"/>
      <c r="I5" s="362" t="s">
        <v>8</v>
      </c>
      <c r="J5" s="362"/>
      <c r="K5" s="362"/>
      <c r="L5" s="362"/>
      <c r="M5" s="362"/>
      <c r="N5" s="4"/>
      <c r="O5" s="363" t="s">
        <v>9</v>
      </c>
      <c r="P5" s="363"/>
      <c r="Q5" s="363"/>
      <c r="R5" s="363"/>
      <c r="S5" s="363"/>
      <c r="T5" s="4"/>
      <c r="U5" s="364" t="s">
        <v>11</v>
      </c>
      <c r="V5" s="364"/>
      <c r="W5" s="364"/>
      <c r="X5" s="364">
        <f>'Master Weighting'!M42</f>
        <v>0</v>
      </c>
      <c r="Y5" s="364"/>
      <c r="Z5" s="4"/>
      <c r="AA5" s="37"/>
      <c r="AB5" s="37"/>
      <c r="AC5" s="37"/>
      <c r="AD5" s="37"/>
      <c r="AE5" s="37"/>
      <c r="AF5" s="37"/>
      <c r="AG5" s="37"/>
      <c r="AH5" s="37"/>
      <c r="AI5" s="37"/>
      <c r="AJ5" s="37"/>
      <c r="AK5" s="37"/>
      <c r="AL5" s="37"/>
      <c r="AM5" s="37"/>
      <c r="AN5" s="37"/>
      <c r="AO5" s="37"/>
      <c r="AP5" s="37"/>
      <c r="AQ5" s="37"/>
    </row>
    <row r="6" spans="1:43" ht="15.75" customHeight="1" x14ac:dyDescent="0.3">
      <c r="A6" s="36"/>
      <c r="B6" s="7"/>
      <c r="C6" s="117"/>
      <c r="D6" s="117"/>
      <c r="E6" s="106" t="s">
        <v>128</v>
      </c>
      <c r="F6" s="106" t="s">
        <v>129</v>
      </c>
      <c r="G6" s="106" t="s">
        <v>130</v>
      </c>
      <c r="H6" s="7"/>
      <c r="I6" s="124"/>
      <c r="J6" s="125"/>
      <c r="K6" s="126" t="s">
        <v>128</v>
      </c>
      <c r="L6" s="126" t="s">
        <v>129</v>
      </c>
      <c r="M6" s="126" t="s">
        <v>130</v>
      </c>
      <c r="N6" s="4"/>
      <c r="O6" s="135"/>
      <c r="P6" s="135"/>
      <c r="Q6" s="136" t="s">
        <v>128</v>
      </c>
      <c r="R6" s="136" t="s">
        <v>129</v>
      </c>
      <c r="S6" s="136" t="s">
        <v>130</v>
      </c>
      <c r="T6" s="4"/>
      <c r="U6" s="149"/>
      <c r="V6" s="150"/>
      <c r="W6" s="151" t="s">
        <v>128</v>
      </c>
      <c r="X6" s="151" t="s">
        <v>129</v>
      </c>
      <c r="Y6" s="151" t="s">
        <v>130</v>
      </c>
      <c r="Z6" s="4"/>
      <c r="AA6" s="37"/>
      <c r="AB6" s="37"/>
      <c r="AC6" s="37"/>
      <c r="AD6" s="37"/>
      <c r="AE6" s="37"/>
      <c r="AF6" s="37"/>
      <c r="AG6" s="37"/>
      <c r="AH6" s="37"/>
      <c r="AI6" s="37"/>
      <c r="AJ6" s="37"/>
      <c r="AK6" s="37"/>
      <c r="AL6" s="37"/>
      <c r="AM6" s="37"/>
      <c r="AN6" s="37"/>
      <c r="AO6" s="37"/>
      <c r="AP6" s="37"/>
      <c r="AQ6" s="37"/>
    </row>
    <row r="7" spans="1:43" ht="15.75" customHeight="1" x14ac:dyDescent="0.25">
      <c r="A7" s="36"/>
      <c r="B7" s="7"/>
      <c r="C7" s="103" t="str">
        <f>South!D8</f>
        <v>Social Dimension</v>
      </c>
      <c r="D7" s="93"/>
      <c r="E7" s="104">
        <f>South!L52</f>
        <v>2.2999999999999998</v>
      </c>
      <c r="F7" s="121">
        <f>South!M52</f>
        <v>0.15</v>
      </c>
      <c r="G7" s="104">
        <f>South!N52</f>
        <v>0.34499999999999997</v>
      </c>
      <c r="H7" s="7"/>
      <c r="I7" s="124" t="str">
        <f>East!D8</f>
        <v>Developmental/ Evolutionary</v>
      </c>
      <c r="J7" s="125"/>
      <c r="K7" s="127">
        <f>East!N14</f>
        <v>2.15</v>
      </c>
      <c r="L7" s="128">
        <f>East!M48</f>
        <v>0.25</v>
      </c>
      <c r="M7" s="129">
        <f>East!N48</f>
        <v>0.53749999999999998</v>
      </c>
      <c r="N7" s="4"/>
      <c r="O7" s="137" t="str">
        <f>North!D8</f>
        <v>Common Good Economics</v>
      </c>
      <c r="P7" s="138"/>
      <c r="Q7" s="139">
        <f>North!N13</f>
        <v>3.1</v>
      </c>
      <c r="R7" s="140">
        <f>North!M42</f>
        <v>0.2</v>
      </c>
      <c r="S7" s="139">
        <f>North!N42</f>
        <v>0.62000000000000011</v>
      </c>
      <c r="T7" s="4"/>
      <c r="U7" s="152" t="str">
        <f>West!D8</f>
        <v>Living Systems</v>
      </c>
      <c r="V7" s="150"/>
      <c r="W7" s="153">
        <f>West!N14</f>
        <v>2.75</v>
      </c>
      <c r="X7" s="154">
        <f>West!M43</f>
        <v>0.3</v>
      </c>
      <c r="Y7" s="155">
        <f>West!N43</f>
        <v>0.82499999999999996</v>
      </c>
      <c r="Z7" s="4"/>
      <c r="AA7" s="37"/>
      <c r="AB7" s="37"/>
      <c r="AC7" s="37"/>
      <c r="AD7" s="37"/>
      <c r="AE7" s="37"/>
      <c r="AF7" s="37"/>
      <c r="AG7" s="37"/>
      <c r="AH7" s="37"/>
      <c r="AI7" s="37"/>
      <c r="AJ7" s="37"/>
      <c r="AK7" s="37"/>
      <c r="AL7" s="37"/>
      <c r="AM7" s="37"/>
      <c r="AN7" s="37"/>
      <c r="AO7" s="37"/>
      <c r="AP7" s="37"/>
      <c r="AQ7" s="37"/>
    </row>
    <row r="8" spans="1:43" ht="15.75" customHeight="1" x14ac:dyDescent="0.25">
      <c r="A8" s="36"/>
      <c r="B8" s="7"/>
      <c r="C8" s="103" t="str">
        <f>South!D19</f>
        <v>Wealth Creation</v>
      </c>
      <c r="D8" s="94"/>
      <c r="E8" s="104">
        <f>South!L53</f>
        <v>2.75</v>
      </c>
      <c r="F8" s="121">
        <f>South!M53</f>
        <v>0.35</v>
      </c>
      <c r="G8" s="104">
        <f>South!N53</f>
        <v>0.96249999999999991</v>
      </c>
      <c r="H8" s="7"/>
      <c r="I8" s="124" t="str">
        <f>East!D16</f>
        <v>Emerging</v>
      </c>
      <c r="J8" s="125"/>
      <c r="K8" s="127">
        <f>East!N22</f>
        <v>3.35</v>
      </c>
      <c r="L8" s="128">
        <f>East!M49</f>
        <v>0.15</v>
      </c>
      <c r="M8" s="129">
        <f>East!N49</f>
        <v>0.50249999999999995</v>
      </c>
      <c r="N8" s="4"/>
      <c r="O8" s="137" t="str">
        <f>North!D15</f>
        <v>Knowledge Economy / Creation</v>
      </c>
      <c r="P8" s="138"/>
      <c r="Q8" s="139">
        <f>North!N20</f>
        <v>2.4</v>
      </c>
      <c r="R8" s="140">
        <f>North!M43</f>
        <v>0.3</v>
      </c>
      <c r="S8" s="139">
        <f>North!N43</f>
        <v>0.72</v>
      </c>
      <c r="T8" s="4"/>
      <c r="U8" s="152" t="str">
        <f>West!D16</f>
        <v>Corporate Reality</v>
      </c>
      <c r="V8" s="150"/>
      <c r="W8" s="156">
        <f>West!N21</f>
        <v>2.8000000000000003</v>
      </c>
      <c r="X8" s="154">
        <f>West!M44</f>
        <v>0.1</v>
      </c>
      <c r="Y8" s="155">
        <f>West!N44</f>
        <v>0.28000000000000003</v>
      </c>
      <c r="Z8" s="4"/>
      <c r="AA8" s="37"/>
      <c r="AB8" s="37"/>
      <c r="AC8" s="37"/>
      <c r="AD8" s="37"/>
      <c r="AE8" s="37"/>
      <c r="AF8" s="37"/>
      <c r="AG8" s="37"/>
      <c r="AH8" s="37"/>
      <c r="AI8" s="37"/>
      <c r="AJ8" s="37"/>
      <c r="AK8" s="37"/>
      <c r="AL8" s="37"/>
      <c r="AM8" s="37"/>
      <c r="AN8" s="37"/>
      <c r="AO8" s="37"/>
      <c r="AP8" s="37"/>
      <c r="AQ8" s="37"/>
    </row>
    <row r="9" spans="1:43" ht="15.75" customHeight="1" x14ac:dyDescent="0.25">
      <c r="A9" s="36"/>
      <c r="B9" s="7"/>
      <c r="C9" s="103" t="str">
        <f>South!D26</f>
        <v>Nature Capital (NC)</v>
      </c>
      <c r="D9" s="94"/>
      <c r="E9" s="104">
        <f>South!L54</f>
        <v>3.6499999999999995</v>
      </c>
      <c r="F9" s="121">
        <f>South!M54</f>
        <v>0.1</v>
      </c>
      <c r="G9" s="104">
        <f>South!N54</f>
        <v>0.36499999999999999</v>
      </c>
      <c r="H9" s="7"/>
      <c r="I9" s="124" t="str">
        <f>East!D24</f>
        <v>Culture Capital (CC)</v>
      </c>
      <c r="J9" s="125"/>
      <c r="K9" s="127">
        <f>East!N32</f>
        <v>3.5000000000000004</v>
      </c>
      <c r="L9" s="128">
        <f>East!M50</f>
        <v>0.25</v>
      </c>
      <c r="M9" s="129">
        <f>East!N50</f>
        <v>0.87500000000000011</v>
      </c>
      <c r="N9" s="4"/>
      <c r="O9" s="137" t="str">
        <f>North!D22</f>
        <v>Intellectual Capital (IC)</v>
      </c>
      <c r="P9" s="138"/>
      <c r="Q9" s="139">
        <f>North!N28</f>
        <v>3.0999999999999996</v>
      </c>
      <c r="R9" s="140">
        <f>North!M44</f>
        <v>0.3</v>
      </c>
      <c r="S9" s="139">
        <f>North!N44</f>
        <v>0.92999999999999983</v>
      </c>
      <c r="T9" s="4"/>
      <c r="U9" s="152" t="str">
        <f>West!D23</f>
        <v xml:space="preserve">Wellbeing </v>
      </c>
      <c r="V9" s="149"/>
      <c r="W9" s="153">
        <f>West!N28</f>
        <v>2.8000000000000003</v>
      </c>
      <c r="X9" s="154">
        <f>West!M45</f>
        <v>0.2</v>
      </c>
      <c r="Y9" s="155">
        <f>West!N45</f>
        <v>0.56000000000000005</v>
      </c>
      <c r="Z9" s="4"/>
      <c r="AA9" s="37"/>
      <c r="AB9" s="37"/>
      <c r="AC9" s="37"/>
      <c r="AD9" s="37"/>
      <c r="AE9" s="37"/>
      <c r="AF9" s="37"/>
      <c r="AG9" s="37"/>
      <c r="AH9" s="37"/>
      <c r="AI9" s="37"/>
      <c r="AJ9" s="37"/>
      <c r="AK9" s="37"/>
      <c r="AL9" s="37"/>
      <c r="AM9" s="37"/>
      <c r="AN9" s="37"/>
      <c r="AO9" s="37"/>
      <c r="AP9" s="37"/>
      <c r="AQ9" s="37"/>
    </row>
    <row r="10" spans="1:43" ht="15.75" customHeight="1" x14ac:dyDescent="0.25">
      <c r="A10" s="36"/>
      <c r="B10" s="7"/>
      <c r="C10" s="103" t="str">
        <f>South!D35</f>
        <v>Micro / Organisational Level</v>
      </c>
      <c r="D10" s="94"/>
      <c r="E10" s="104">
        <f>South!L55</f>
        <v>3.0999999999999996</v>
      </c>
      <c r="F10" s="121">
        <f>South!M55</f>
        <v>0.15</v>
      </c>
      <c r="G10" s="104">
        <f>South!N55</f>
        <v>0.46499999999999991</v>
      </c>
      <c r="H10" s="7"/>
      <c r="I10" s="124" t="str">
        <f>East!D34</f>
        <v>Micro / Organisational Level</v>
      </c>
      <c r="J10" s="124"/>
      <c r="K10" s="127">
        <f>East!N40</f>
        <v>2.6500000000000004</v>
      </c>
      <c r="L10" s="128">
        <f>East!M51</f>
        <v>0.15</v>
      </c>
      <c r="M10" s="129">
        <f>East!N51</f>
        <v>0.39750000000000002</v>
      </c>
      <c r="N10" s="4"/>
      <c r="O10" s="137" t="str">
        <f>North!D30</f>
        <v>Micro / Organisational Level</v>
      </c>
      <c r="P10" s="138"/>
      <c r="Q10" s="139">
        <f>North!N35</f>
        <v>2.6</v>
      </c>
      <c r="R10" s="140">
        <f>North!M45</f>
        <v>0.1</v>
      </c>
      <c r="S10" s="139">
        <f>North!N45</f>
        <v>0.26</v>
      </c>
      <c r="T10" s="4"/>
      <c r="U10" s="152" t="str">
        <f>West!D31</f>
        <v>Micro / Organisational Level</v>
      </c>
      <c r="V10" s="149"/>
      <c r="W10" s="153">
        <f>West!N36</f>
        <v>2.75</v>
      </c>
      <c r="X10" s="154">
        <f>West!M46</f>
        <v>0.2</v>
      </c>
      <c r="Y10" s="155">
        <f>West!N46</f>
        <v>0.55000000000000004</v>
      </c>
      <c r="Z10" s="4"/>
      <c r="AA10" s="37"/>
      <c r="AB10" s="37"/>
      <c r="AC10" s="37"/>
      <c r="AD10" s="37"/>
      <c r="AE10" s="37"/>
      <c r="AF10" s="37"/>
      <c r="AG10" s="37"/>
      <c r="AH10" s="37"/>
      <c r="AI10" s="37"/>
      <c r="AJ10" s="37"/>
      <c r="AK10" s="37"/>
      <c r="AL10" s="37"/>
      <c r="AM10" s="37"/>
      <c r="AN10" s="37"/>
      <c r="AO10" s="37"/>
      <c r="AP10" s="37"/>
      <c r="AQ10" s="37"/>
    </row>
    <row r="11" spans="1:43" ht="15.75" customHeight="1" x14ac:dyDescent="0.25">
      <c r="A11" s="36"/>
      <c r="B11" s="7"/>
      <c r="C11" s="103" t="str">
        <f>South!D47</f>
        <v xml:space="preserve">Timeline of Impact Value Chain </v>
      </c>
      <c r="D11" s="95"/>
      <c r="E11" s="122">
        <f>South!L56</f>
        <v>3</v>
      </c>
      <c r="F11" s="123">
        <f>South!M56</f>
        <v>0.25</v>
      </c>
      <c r="G11" s="122">
        <f>South!N56</f>
        <v>0.75</v>
      </c>
      <c r="H11" s="7"/>
      <c r="I11" s="124" t="str">
        <f>East!D43</f>
        <v xml:space="preserve">Timeline of Impact Value Chain </v>
      </c>
      <c r="J11" s="124"/>
      <c r="K11" s="130">
        <f>East!N45</f>
        <v>2</v>
      </c>
      <c r="L11" s="131">
        <f>East!M52</f>
        <v>0.2</v>
      </c>
      <c r="M11" s="132">
        <f>East!N52</f>
        <v>0.4</v>
      </c>
      <c r="N11" s="4"/>
      <c r="O11" s="137" t="str">
        <f>North!D37</f>
        <v xml:space="preserve">Timeline of Impact Value Chain </v>
      </c>
      <c r="P11" s="138"/>
      <c r="Q11" s="141">
        <f>North!N39</f>
        <v>2</v>
      </c>
      <c r="R11" s="142">
        <f>North!M46</f>
        <v>0.1</v>
      </c>
      <c r="S11" s="141">
        <f>North!N46</f>
        <v>0.2</v>
      </c>
      <c r="T11" s="4"/>
      <c r="U11" s="152" t="str">
        <f>West!D38</f>
        <v xml:space="preserve">Timeline of Impact Value Chain </v>
      </c>
      <c r="V11" s="149"/>
      <c r="W11" s="157">
        <f>West!N40</f>
        <v>3</v>
      </c>
      <c r="X11" s="158">
        <f>West!M47</f>
        <v>0.2</v>
      </c>
      <c r="Y11" s="159">
        <f>West!N47</f>
        <v>0.60000000000000009</v>
      </c>
      <c r="Z11" s="4"/>
      <c r="AA11" s="37"/>
      <c r="AB11" s="37"/>
      <c r="AC11" s="37"/>
      <c r="AD11" s="37"/>
      <c r="AE11" s="37"/>
      <c r="AF11" s="37"/>
      <c r="AG11" s="37"/>
      <c r="AH11" s="37"/>
      <c r="AI11" s="37"/>
      <c r="AJ11" s="37"/>
      <c r="AK11" s="37"/>
      <c r="AL11" s="37"/>
      <c r="AM11" s="37"/>
      <c r="AN11" s="37"/>
      <c r="AO11" s="37"/>
      <c r="AP11" s="37"/>
      <c r="AQ11" s="37"/>
    </row>
    <row r="12" spans="1:43" ht="15.75" customHeight="1" thickBot="1" x14ac:dyDescent="0.3">
      <c r="A12" s="36"/>
      <c r="B12" s="7"/>
      <c r="C12" s="103"/>
      <c r="D12" s="95"/>
      <c r="E12" s="105">
        <f>South!L57</f>
        <v>14.799999999999999</v>
      </c>
      <c r="F12" s="121">
        <f>South!M57</f>
        <v>1</v>
      </c>
      <c r="G12" s="94"/>
      <c r="H12" s="7"/>
      <c r="I12" s="124"/>
      <c r="J12" s="124"/>
      <c r="K12" s="127">
        <f>East!L53</f>
        <v>13.65</v>
      </c>
      <c r="L12" s="128">
        <f>East!M53</f>
        <v>1</v>
      </c>
      <c r="M12" s="125"/>
      <c r="N12" s="4"/>
      <c r="O12" s="135"/>
      <c r="P12" s="138"/>
      <c r="Q12" s="139">
        <f>North!L47</f>
        <v>13.2</v>
      </c>
      <c r="R12" s="140">
        <f>North!M47</f>
        <v>1</v>
      </c>
      <c r="S12" s="135"/>
      <c r="T12" s="4"/>
      <c r="U12" s="149"/>
      <c r="V12" s="149"/>
      <c r="W12" s="156">
        <f>West!L48</f>
        <v>14.100000000000001</v>
      </c>
      <c r="X12" s="154">
        <f>West!M48</f>
        <v>1</v>
      </c>
      <c r="Y12" s="155" t="s">
        <v>1</v>
      </c>
      <c r="Z12" s="4"/>
      <c r="AA12" s="37"/>
      <c r="AB12" s="37"/>
      <c r="AC12" s="37"/>
      <c r="AD12" s="37"/>
      <c r="AE12" s="37"/>
      <c r="AF12" s="37"/>
      <c r="AG12" s="37"/>
      <c r="AH12" s="37"/>
      <c r="AI12" s="37"/>
      <c r="AJ12" s="37"/>
      <c r="AK12" s="37"/>
      <c r="AL12" s="37"/>
      <c r="AM12" s="37"/>
      <c r="AN12" s="37"/>
      <c r="AO12" s="37"/>
      <c r="AP12" s="37"/>
      <c r="AQ12" s="37"/>
    </row>
    <row r="13" spans="1:43" ht="15.75" customHeight="1" thickBot="1" x14ac:dyDescent="0.3">
      <c r="A13" s="36"/>
      <c r="B13" s="7"/>
      <c r="C13" s="110" t="s">
        <v>132</v>
      </c>
      <c r="D13" s="111"/>
      <c r="E13" s="112"/>
      <c r="F13" s="93"/>
      <c r="G13" s="116">
        <f>South!N58</f>
        <v>2.8874999999999997</v>
      </c>
      <c r="H13" s="7"/>
      <c r="I13" s="133" t="s">
        <v>132</v>
      </c>
      <c r="J13" s="133"/>
      <c r="K13" s="124"/>
      <c r="L13" s="125"/>
      <c r="M13" s="134">
        <f>East!N54</f>
        <v>2.7124999999999999</v>
      </c>
      <c r="N13" s="4"/>
      <c r="O13" s="143" t="s">
        <v>132</v>
      </c>
      <c r="P13" s="138"/>
      <c r="Q13" s="137"/>
      <c r="R13" s="144"/>
      <c r="S13" s="145">
        <f>North!N48</f>
        <v>2.7300000000000004</v>
      </c>
      <c r="T13" s="4"/>
      <c r="U13" s="149"/>
      <c r="V13" s="149"/>
      <c r="W13" s="149"/>
      <c r="X13" s="149"/>
      <c r="Y13" s="160">
        <f>West!N49</f>
        <v>2.8149999999999999</v>
      </c>
      <c r="Z13" s="4"/>
      <c r="AA13" s="37"/>
      <c r="AB13" s="37"/>
      <c r="AC13" s="37"/>
      <c r="AD13" s="37"/>
      <c r="AE13" s="37"/>
      <c r="AF13" s="37"/>
      <c r="AG13" s="37"/>
      <c r="AH13" s="37"/>
      <c r="AI13" s="37"/>
      <c r="AJ13" s="37"/>
      <c r="AK13" s="37"/>
      <c r="AL13" s="37"/>
      <c r="AM13" s="37"/>
      <c r="AN13" s="37"/>
      <c r="AO13" s="37"/>
      <c r="AP13" s="37"/>
      <c r="AQ13" s="37"/>
    </row>
    <row r="14" spans="1:43" ht="15.75" customHeight="1" x14ac:dyDescent="0.25">
      <c r="A14" s="36"/>
      <c r="B14" s="7"/>
      <c r="C14" s="7"/>
      <c r="D14" s="7"/>
      <c r="E14" s="7"/>
      <c r="F14" s="7"/>
      <c r="G14" s="7"/>
      <c r="H14" s="7"/>
      <c r="I14" s="7"/>
      <c r="J14" s="7"/>
      <c r="K14" s="7"/>
      <c r="L14" s="7"/>
      <c r="M14" s="7"/>
      <c r="N14" s="7"/>
      <c r="O14" s="7"/>
      <c r="P14" s="7"/>
      <c r="Q14" s="7"/>
      <c r="R14" s="7"/>
      <c r="S14" s="7"/>
      <c r="T14" s="7"/>
      <c r="U14" s="7"/>
      <c r="V14" s="7"/>
      <c r="W14" s="7"/>
      <c r="X14" s="7"/>
      <c r="Y14" s="7"/>
      <c r="Z14" s="7"/>
      <c r="AA14" s="37"/>
      <c r="AB14" s="37"/>
      <c r="AC14" s="37"/>
      <c r="AD14" s="37"/>
      <c r="AE14" s="37"/>
      <c r="AF14" s="37"/>
      <c r="AG14" s="37"/>
      <c r="AH14" s="37"/>
      <c r="AI14" s="37"/>
      <c r="AJ14" s="37"/>
      <c r="AK14" s="37"/>
      <c r="AL14" s="37"/>
      <c r="AM14" s="37"/>
      <c r="AN14" s="37"/>
      <c r="AO14" s="37"/>
      <c r="AP14" s="37"/>
      <c r="AQ14" s="37"/>
    </row>
    <row r="15" spans="1:43" ht="8.25" customHeight="1" x14ac:dyDescent="0.25">
      <c r="A15" s="36"/>
      <c r="B15" s="36"/>
      <c r="C15" s="36"/>
      <c r="D15" s="36"/>
      <c r="E15" s="36"/>
      <c r="F15" s="36"/>
      <c r="G15" s="36"/>
      <c r="H15" s="36"/>
      <c r="I15" s="36"/>
      <c r="J15" s="37" t="s">
        <v>1</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row>
    <row r="16" spans="1:43" ht="21" customHeight="1" x14ac:dyDescent="0.35">
      <c r="A16" s="36"/>
      <c r="B16" s="36"/>
      <c r="D16" s="36"/>
      <c r="E16" s="148" t="s">
        <v>143</v>
      </c>
      <c r="F16" s="36"/>
      <c r="G16" s="36"/>
      <c r="H16" s="36"/>
      <c r="I16" s="36"/>
      <c r="J16" s="37" t="s">
        <v>1</v>
      </c>
      <c r="K16" s="148" t="s">
        <v>144</v>
      </c>
      <c r="L16" s="37"/>
      <c r="M16" s="37"/>
      <c r="N16" s="37"/>
      <c r="O16" s="37"/>
      <c r="P16" s="37"/>
      <c r="R16" s="37"/>
      <c r="S16" s="37"/>
      <c r="T16" s="37"/>
      <c r="U16" s="148" t="s">
        <v>146</v>
      </c>
      <c r="V16" s="37"/>
      <c r="W16" s="37"/>
      <c r="X16" s="37"/>
      <c r="Y16" s="37"/>
      <c r="Z16" s="37"/>
      <c r="AA16" s="37"/>
      <c r="AB16" s="37"/>
      <c r="AC16" s="37"/>
      <c r="AD16" s="37"/>
      <c r="AE16" s="37"/>
      <c r="AF16" s="37"/>
      <c r="AG16" s="37"/>
      <c r="AH16" s="37"/>
      <c r="AI16" s="37"/>
      <c r="AJ16" s="37"/>
      <c r="AK16" s="37"/>
      <c r="AL16" s="37"/>
      <c r="AM16" s="37"/>
      <c r="AN16" s="37"/>
      <c r="AO16" s="37"/>
      <c r="AP16" s="37"/>
      <c r="AQ16" s="37"/>
    </row>
    <row r="17" spans="1:43" ht="15.75" customHeight="1" x14ac:dyDescent="0.25">
      <c r="A17" s="36"/>
      <c r="B17" s="36"/>
      <c r="C17" s="146"/>
      <c r="D17" s="146"/>
      <c r="E17" s="146"/>
      <c r="F17" s="146"/>
      <c r="G17" s="36"/>
      <c r="H17" s="36"/>
      <c r="I17" s="36"/>
      <c r="J17" s="37" t="s">
        <v>1</v>
      </c>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row>
    <row r="18" spans="1:43" ht="15.75" customHeight="1" x14ac:dyDescent="0.3">
      <c r="A18" s="36"/>
      <c r="B18" s="36"/>
      <c r="C18" s="146" t="str">
        <f>C5</f>
        <v>South</v>
      </c>
      <c r="D18" s="146"/>
      <c r="E18" s="147">
        <f>G13</f>
        <v>2.8874999999999997</v>
      </c>
      <c r="F18" s="146"/>
      <c r="G18" s="36"/>
      <c r="H18" s="36"/>
      <c r="I18" s="36"/>
      <c r="J18" s="37"/>
      <c r="K18" s="193" t="str">
        <f>South!D3</f>
        <v>South</v>
      </c>
      <c r="L18" s="193"/>
      <c r="M18" s="194">
        <f>'Master Weighting'!N8</f>
        <v>0.3</v>
      </c>
      <c r="N18" s="193"/>
      <c r="O18" s="198">
        <f>'Master Weighting'!L10</f>
        <v>0.54600000000000015</v>
      </c>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row>
    <row r="19" spans="1:43" ht="15.75" customHeight="1" x14ac:dyDescent="0.3">
      <c r="A19" s="36"/>
      <c r="B19" s="36"/>
      <c r="C19" s="146" t="str">
        <f>I5</f>
        <v>East</v>
      </c>
      <c r="D19" s="146"/>
      <c r="E19" s="147">
        <f>M13</f>
        <v>2.7124999999999999</v>
      </c>
      <c r="F19" s="146"/>
      <c r="G19" s="36"/>
      <c r="H19" s="36"/>
      <c r="I19" s="36"/>
      <c r="J19" s="37"/>
      <c r="K19" s="191" t="str">
        <f>'Master Weighting'!I9</f>
        <v>East</v>
      </c>
      <c r="L19" s="191"/>
      <c r="M19" s="192">
        <f>'Master Weighting'!N9</f>
        <v>0.2</v>
      </c>
      <c r="N19" s="191"/>
      <c r="O19" s="199">
        <f>'Master Weighting'!L9</f>
        <v>0.54249999999999998</v>
      </c>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row>
    <row r="20" spans="1:43" ht="15.75" customHeight="1" x14ac:dyDescent="0.3">
      <c r="A20" s="36"/>
      <c r="B20" s="36"/>
      <c r="C20" s="146" t="str">
        <f>O5</f>
        <v>North</v>
      </c>
      <c r="D20" s="146"/>
      <c r="E20" s="147">
        <f>S13</f>
        <v>2.7300000000000004</v>
      </c>
      <c r="F20" s="146"/>
      <c r="G20" s="36"/>
      <c r="H20" s="36"/>
      <c r="I20" s="36"/>
      <c r="J20" s="37"/>
      <c r="K20" s="189" t="str">
        <f>'Master Weighting'!I10</f>
        <v>North</v>
      </c>
      <c r="L20" s="189"/>
      <c r="M20" s="190">
        <f>'Master Weighting'!N10</f>
        <v>0.2</v>
      </c>
      <c r="N20" s="189"/>
      <c r="O20" s="200">
        <f>'Master Weighting'!L8</f>
        <v>0.86624999999999985</v>
      </c>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row>
    <row r="21" spans="1:43" ht="15.75" customHeight="1" thickBot="1" x14ac:dyDescent="0.35">
      <c r="A21" s="36"/>
      <c r="B21" s="36"/>
      <c r="C21" s="146" t="str">
        <f>U5</f>
        <v>West</v>
      </c>
      <c r="D21" s="146"/>
      <c r="E21" s="147">
        <f>Y13</f>
        <v>2.8149999999999999</v>
      </c>
      <c r="F21" s="146"/>
      <c r="G21" s="36"/>
      <c r="H21" s="36"/>
      <c r="I21" s="36"/>
      <c r="J21" s="37"/>
      <c r="K21" s="195" t="str">
        <f>'Master Weighting'!I11</f>
        <v>West</v>
      </c>
      <c r="L21" s="196"/>
      <c r="M21" s="197">
        <f>'Master Weighting'!N11</f>
        <v>0.3</v>
      </c>
      <c r="N21" s="196"/>
      <c r="O21" s="195">
        <f>'Master Weighting'!L11</f>
        <v>0.84449999999999992</v>
      </c>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row>
    <row r="22" spans="1:43" ht="15.75" customHeight="1" thickBot="1" x14ac:dyDescent="0.35">
      <c r="A22" s="36"/>
      <c r="B22" s="36"/>
      <c r="C22" s="146"/>
      <c r="D22" s="146"/>
      <c r="E22" s="146"/>
      <c r="F22" s="146"/>
      <c r="G22" s="36"/>
      <c r="H22" s="36"/>
      <c r="I22" s="36"/>
      <c r="J22" s="37"/>
      <c r="K22" s="210" t="s">
        <v>166</v>
      </c>
      <c r="L22" s="37"/>
      <c r="M22" s="37"/>
      <c r="O22" s="201">
        <f>'Master Weighting'!L15</f>
        <v>2.7992500000000002</v>
      </c>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row>
    <row r="23" spans="1:43" ht="15.75" customHeight="1" x14ac:dyDescent="0.25">
      <c r="A23" s="36"/>
      <c r="B23" s="36"/>
      <c r="C23" s="146"/>
      <c r="D23" s="146"/>
      <c r="E23" s="146"/>
      <c r="F23" s="146"/>
      <c r="G23" s="36"/>
      <c r="H23" s="36"/>
      <c r="I23" s="36"/>
      <c r="J23" s="37"/>
      <c r="K23" s="37"/>
      <c r="L23" s="37"/>
      <c r="M23" s="37"/>
      <c r="N23" s="37"/>
      <c r="O23" s="37"/>
      <c r="P23" s="37"/>
      <c r="Q23" s="37" t="s">
        <v>1</v>
      </c>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row>
    <row r="24" spans="1:43" ht="15.75" customHeight="1" x14ac:dyDescent="0.25">
      <c r="A24" s="36"/>
      <c r="B24" s="36"/>
      <c r="C24" s="36"/>
      <c r="D24" s="36"/>
      <c r="E24" s="36"/>
      <c r="F24" s="36"/>
      <c r="G24" s="36"/>
      <c r="H24" s="36"/>
      <c r="I24" s="36"/>
      <c r="J24" s="37"/>
      <c r="K24" s="37" t="s">
        <v>1</v>
      </c>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row>
    <row r="25" spans="1:43" ht="15.75" customHeight="1" x14ac:dyDescent="0.25">
      <c r="A25" s="36"/>
      <c r="B25" s="36"/>
      <c r="C25" s="36"/>
      <c r="D25" s="36"/>
      <c r="E25" s="36"/>
      <c r="F25" s="36"/>
      <c r="G25" s="36"/>
      <c r="H25" s="36"/>
      <c r="I25" s="36"/>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row>
    <row r="26" spans="1:43" ht="15.75" customHeight="1" x14ac:dyDescent="0.25">
      <c r="A26" s="36"/>
      <c r="B26" s="36"/>
      <c r="C26" s="36"/>
      <c r="D26" s="36"/>
      <c r="E26" s="36"/>
      <c r="F26" s="36"/>
      <c r="G26" s="36"/>
      <c r="H26" s="36"/>
      <c r="I26" s="36"/>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row>
    <row r="27" spans="1:43" ht="15.75" customHeight="1" x14ac:dyDescent="0.25">
      <c r="A27" s="36"/>
      <c r="B27" s="36"/>
      <c r="C27" s="36"/>
      <c r="D27" s="36"/>
      <c r="E27" s="36"/>
      <c r="F27" s="36"/>
      <c r="G27" s="36"/>
      <c r="H27" s="36"/>
      <c r="I27" s="36"/>
      <c r="J27" s="37"/>
      <c r="K27" s="37"/>
      <c r="L27" s="37"/>
      <c r="M27" s="37"/>
      <c r="N27" s="37"/>
      <c r="O27" s="37" t="s">
        <v>1</v>
      </c>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row>
    <row r="28" spans="1:43" ht="15.75" customHeight="1" x14ac:dyDescent="0.25">
      <c r="A28" s="36"/>
      <c r="B28" s="36"/>
      <c r="C28" s="36"/>
      <c r="D28" s="36"/>
      <c r="E28" s="36"/>
      <c r="F28" s="36"/>
      <c r="G28" s="36"/>
      <c r="H28" s="36"/>
      <c r="I28" s="36"/>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row>
    <row r="29" spans="1:43" ht="15.75" customHeight="1" x14ac:dyDescent="0.25">
      <c r="A29" s="36"/>
      <c r="B29" s="36"/>
      <c r="C29" s="36"/>
      <c r="D29" s="36"/>
      <c r="E29" s="36"/>
      <c r="F29" s="36"/>
      <c r="G29" s="36"/>
      <c r="H29" s="36"/>
      <c r="I29" s="36"/>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row>
    <row r="30" spans="1:43" ht="15.75" customHeight="1" x14ac:dyDescent="0.25">
      <c r="A30" s="36"/>
      <c r="B30" s="36"/>
      <c r="C30" s="36"/>
      <c r="D30" s="36"/>
      <c r="E30" s="36"/>
      <c r="F30" s="36"/>
      <c r="G30" s="36"/>
      <c r="H30" s="36"/>
      <c r="I30" s="36"/>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row>
    <row r="31" spans="1:43" ht="15.75" customHeight="1" x14ac:dyDescent="0.25">
      <c r="A31" s="36"/>
      <c r="B31" s="36"/>
      <c r="C31" s="36"/>
      <c r="D31" s="36"/>
      <c r="E31" s="36"/>
      <c r="F31" s="36"/>
      <c r="G31" s="36"/>
      <c r="H31" s="36"/>
      <c r="I31" s="3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row>
    <row r="32" spans="1:43" ht="15.75" customHeight="1" x14ac:dyDescent="0.25">
      <c r="A32" s="36"/>
      <c r="B32" s="36"/>
      <c r="C32" s="36"/>
      <c r="D32" s="36"/>
      <c r="E32" s="36"/>
      <c r="F32" s="36"/>
      <c r="G32" s="36"/>
      <c r="H32" s="36"/>
      <c r="I32" s="36"/>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row>
    <row r="33" spans="1:43" ht="15.75" customHeight="1" x14ac:dyDescent="0.25">
      <c r="A33" s="36"/>
      <c r="B33" s="36"/>
      <c r="C33" s="36"/>
      <c r="D33" s="36"/>
      <c r="E33" s="36"/>
      <c r="F33" s="36"/>
      <c r="G33" s="36"/>
      <c r="H33" s="36"/>
      <c r="I33" s="36"/>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row>
    <row r="34" spans="1:43" ht="15.75" customHeight="1" x14ac:dyDescent="0.25">
      <c r="A34" s="36"/>
      <c r="B34" s="36"/>
      <c r="C34" s="36"/>
      <c r="D34" s="36"/>
      <c r="E34" s="36"/>
      <c r="F34" s="36"/>
      <c r="G34" s="36"/>
      <c r="H34" s="36"/>
      <c r="I34" s="36"/>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row>
    <row r="35" spans="1:43" x14ac:dyDescent="0.25">
      <c r="A35" s="36"/>
      <c r="B35" s="36"/>
      <c r="C35" s="36"/>
      <c r="D35" s="36"/>
      <c r="E35" s="36"/>
      <c r="F35" s="36"/>
      <c r="G35" s="36"/>
      <c r="H35" s="36"/>
      <c r="I35" s="36"/>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row>
    <row r="36" spans="1:43" x14ac:dyDescent="0.25">
      <c r="A36" s="36"/>
      <c r="B36" s="36"/>
      <c r="C36" s="36"/>
      <c r="D36" s="36"/>
      <c r="E36" s="36"/>
      <c r="F36" s="36"/>
      <c r="G36" s="36"/>
      <c r="H36" s="36"/>
      <c r="I36" s="36"/>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row>
    <row r="37" spans="1:43" x14ac:dyDescent="0.25">
      <c r="A37" s="36"/>
      <c r="B37" s="36"/>
      <c r="C37" s="36"/>
      <c r="D37" s="36"/>
      <c r="E37" s="36"/>
      <c r="F37" s="36"/>
      <c r="G37" s="36"/>
      <c r="H37" s="36"/>
      <c r="I37" s="36"/>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row>
    <row r="38" spans="1:43" x14ac:dyDescent="0.25">
      <c r="A38" s="36"/>
      <c r="B38" s="38"/>
      <c r="C38" s="2"/>
      <c r="D38" s="2"/>
      <c r="E38" s="2"/>
      <c r="F38" s="39"/>
      <c r="G38" s="2"/>
      <c r="H38" s="2"/>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row>
    <row r="39" spans="1:43" x14ac:dyDescent="0.25">
      <c r="A39" s="36"/>
      <c r="B39" s="38"/>
      <c r="C39" s="2"/>
      <c r="D39" s="2"/>
      <c r="E39" s="2"/>
      <c r="F39" s="39"/>
      <c r="G39" s="2"/>
      <c r="H39" s="2"/>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row>
    <row r="40" spans="1:43" x14ac:dyDescent="0.25">
      <c r="A40" s="36"/>
      <c r="B40" s="38"/>
      <c r="C40" s="2"/>
      <c r="D40" s="2"/>
      <c r="E40" s="2"/>
      <c r="F40" s="39"/>
      <c r="G40" s="2"/>
      <c r="H40" s="2"/>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row>
    <row r="41" spans="1:43" x14ac:dyDescent="0.25">
      <c r="A41" s="36"/>
      <c r="B41" s="38"/>
      <c r="C41" s="2"/>
      <c r="D41" s="2"/>
      <c r="E41" s="2"/>
      <c r="F41" s="39"/>
      <c r="G41" s="2"/>
      <c r="H41" s="2"/>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row>
    <row r="42" spans="1:43" x14ac:dyDescent="0.25">
      <c r="A42" s="36"/>
      <c r="B42" s="38"/>
      <c r="C42" s="2"/>
      <c r="D42" s="2"/>
      <c r="E42" s="2"/>
      <c r="F42" s="39"/>
      <c r="G42" s="2"/>
      <c r="H42" s="2"/>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row>
    <row r="43" spans="1:43" x14ac:dyDescent="0.25">
      <c r="A43" s="36"/>
      <c r="B43" s="38"/>
      <c r="C43" s="2"/>
      <c r="D43" s="2"/>
      <c r="E43" s="2"/>
      <c r="F43" s="39"/>
      <c r="G43" s="2"/>
      <c r="H43" s="2"/>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row>
    <row r="44" spans="1:43" x14ac:dyDescent="0.25">
      <c r="A44" s="36"/>
      <c r="B44" s="38"/>
      <c r="C44" s="2"/>
      <c r="D44" s="2"/>
      <c r="E44" s="2"/>
      <c r="F44" s="39"/>
      <c r="G44" s="2"/>
      <c r="H44" s="2"/>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row>
    <row r="45" spans="1:43" x14ac:dyDescent="0.25">
      <c r="A45" s="36"/>
      <c r="B45" s="38"/>
      <c r="C45" s="2"/>
      <c r="D45" s="2"/>
      <c r="E45" s="2"/>
      <c r="F45" s="39"/>
      <c r="G45" s="2"/>
      <c r="H45" s="2"/>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row>
    <row r="46" spans="1:43" x14ac:dyDescent="0.25">
      <c r="A46" s="36"/>
      <c r="B46" s="38"/>
      <c r="C46" s="2"/>
      <c r="D46" s="2"/>
      <c r="E46" s="2"/>
      <c r="F46" s="39"/>
      <c r="G46" s="2"/>
      <c r="H46" s="2"/>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row>
    <row r="47" spans="1:43" x14ac:dyDescent="0.25">
      <c r="A47" s="36"/>
      <c r="B47" s="38"/>
      <c r="C47" s="2"/>
      <c r="D47" s="2"/>
      <c r="E47" s="2"/>
      <c r="F47" s="39"/>
      <c r="G47" s="2"/>
      <c r="H47" s="2"/>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row>
    <row r="48" spans="1:43" x14ac:dyDescent="0.25">
      <c r="A48" s="36"/>
      <c r="B48" s="38"/>
      <c r="C48" s="2"/>
      <c r="D48" s="2"/>
      <c r="E48" s="2"/>
      <c r="F48" s="39"/>
      <c r="G48" s="2"/>
      <c r="H48" s="2"/>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row>
    <row r="49" spans="1:43" x14ac:dyDescent="0.25">
      <c r="A49" s="36"/>
      <c r="B49" s="38"/>
      <c r="C49" s="2"/>
      <c r="D49" s="2"/>
      <c r="E49" s="2"/>
      <c r="F49" s="39"/>
      <c r="G49" s="2"/>
      <c r="H49" s="2"/>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row>
    <row r="50" spans="1:43" x14ac:dyDescent="0.25">
      <c r="X50" s="37"/>
      <c r="Y50" s="37"/>
      <c r="Z50" s="37"/>
      <c r="AA50" s="37"/>
      <c r="AB50" s="37"/>
      <c r="AC50" s="37"/>
      <c r="AD50" s="37"/>
      <c r="AE50" s="37"/>
      <c r="AF50" s="37"/>
      <c r="AG50" s="37"/>
      <c r="AH50" s="37"/>
      <c r="AI50" s="37"/>
      <c r="AJ50" s="37"/>
      <c r="AK50" s="37"/>
      <c r="AL50" s="37"/>
      <c r="AM50" s="37"/>
      <c r="AN50" s="37"/>
      <c r="AO50" s="37"/>
      <c r="AP50" s="37"/>
      <c r="AQ50" s="37"/>
    </row>
  </sheetData>
  <sheetProtection insertColumns="0" insertRows="0"/>
  <mergeCells count="4">
    <mergeCell ref="C5:G5"/>
    <mergeCell ref="I5:M5"/>
    <mergeCell ref="O5:S5"/>
    <mergeCell ref="U5:Y5"/>
  </mergeCells>
  <pageMargins left="0.70866141732283472" right="0.70866141732283472" top="0.74803149606299213" bottom="0.74803149606299213" header="0.31496062992125984" footer="0.31496062992125984"/>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0"/>
  <sheetViews>
    <sheetView workbookViewId="0">
      <selection activeCell="B30" sqref="B30"/>
    </sheetView>
  </sheetViews>
  <sheetFormatPr defaultRowHeight="15" x14ac:dyDescent="0.25"/>
  <cols>
    <col min="2" max="2" width="42" customWidth="1"/>
    <col min="3" max="3" width="11.5703125" customWidth="1"/>
  </cols>
  <sheetData>
    <row r="3" spans="2:2" x14ac:dyDescent="0.25">
      <c r="B3" t="s">
        <v>165</v>
      </c>
    </row>
    <row r="4" spans="2:2" x14ac:dyDescent="0.25">
      <c r="B4" s="229" t="s">
        <v>407</v>
      </c>
    </row>
    <row r="5" spans="2:2" x14ac:dyDescent="0.25">
      <c r="B5" s="229" t="s">
        <v>408</v>
      </c>
    </row>
    <row r="6" spans="2:2" x14ac:dyDescent="0.25">
      <c r="B6" s="229" t="s">
        <v>409</v>
      </c>
    </row>
    <row r="7" spans="2:2" x14ac:dyDescent="0.25">
      <c r="B7" s="229" t="s">
        <v>410</v>
      </c>
    </row>
    <row r="8" spans="2:2" x14ac:dyDescent="0.25">
      <c r="B8" s="229" t="s">
        <v>411</v>
      </c>
    </row>
    <row r="9" spans="2:2" x14ac:dyDescent="0.25">
      <c r="B9" s="229" t="s">
        <v>412</v>
      </c>
    </row>
    <row r="10" spans="2:2" x14ac:dyDescent="0.25">
      <c r="B10" s="229" t="s">
        <v>413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B4" sqref="B4"/>
    </sheetView>
  </sheetViews>
  <sheetFormatPr defaultRowHeight="15" x14ac:dyDescent="0.25"/>
  <cols>
    <col min="1" max="1" width="3.140625" customWidth="1"/>
    <col min="2" max="2" width="43.42578125" customWidth="1"/>
    <col min="11" max="11" width="4" customWidth="1"/>
  </cols>
  <sheetData>
    <row r="1" spans="1:11" x14ac:dyDescent="0.25">
      <c r="A1" s="213"/>
      <c r="B1" s="213"/>
      <c r="C1" s="213"/>
      <c r="D1" s="213"/>
      <c r="E1" s="213"/>
      <c r="F1" s="213"/>
      <c r="G1" s="213"/>
      <c r="H1" s="213"/>
      <c r="I1" s="213"/>
      <c r="J1" s="213"/>
      <c r="K1" s="213"/>
    </row>
    <row r="2" spans="1:11" ht="18.75" x14ac:dyDescent="0.3">
      <c r="A2" s="213"/>
      <c r="B2" s="231" t="s">
        <v>406</v>
      </c>
      <c r="C2" s="37"/>
      <c r="D2" s="37"/>
      <c r="E2" s="37"/>
      <c r="F2" s="37"/>
      <c r="G2" s="37"/>
      <c r="H2" s="37"/>
      <c r="I2" s="37"/>
      <c r="J2" s="37"/>
      <c r="K2" s="213"/>
    </row>
    <row r="3" spans="1:11" x14ac:dyDescent="0.25">
      <c r="A3" s="213"/>
      <c r="B3" s="232" t="s">
        <v>388</v>
      </c>
      <c r="C3" s="37"/>
      <c r="D3" s="37"/>
      <c r="E3" s="37"/>
      <c r="F3" s="37"/>
      <c r="G3" s="37"/>
      <c r="H3" s="37"/>
      <c r="I3" s="37"/>
      <c r="J3" s="37"/>
      <c r="K3" s="213"/>
    </row>
    <row r="4" spans="1:11" x14ac:dyDescent="0.25">
      <c r="A4" s="213"/>
      <c r="B4" s="232" t="s">
        <v>389</v>
      </c>
      <c r="C4" s="37"/>
      <c r="D4" s="37"/>
      <c r="E4" s="37"/>
      <c r="F4" s="37"/>
      <c r="G4" s="37"/>
      <c r="H4" s="37"/>
      <c r="I4" s="37"/>
      <c r="J4" s="37"/>
      <c r="K4" s="213"/>
    </row>
    <row r="5" spans="1:11" x14ac:dyDescent="0.25">
      <c r="A5" s="213"/>
      <c r="B5" s="232" t="s">
        <v>390</v>
      </c>
      <c r="C5" s="37"/>
      <c r="D5" s="37"/>
      <c r="E5" s="37"/>
      <c r="F5" s="37"/>
      <c r="G5" s="37"/>
      <c r="H5" s="37"/>
      <c r="I5" s="37"/>
      <c r="J5" s="37"/>
      <c r="K5" s="213"/>
    </row>
    <row r="6" spans="1:11" x14ac:dyDescent="0.25">
      <c r="A6" s="213"/>
      <c r="B6" s="232" t="s">
        <v>391</v>
      </c>
      <c r="C6" s="37"/>
      <c r="D6" s="37"/>
      <c r="E6" s="37"/>
      <c r="F6" s="37"/>
      <c r="G6" s="37"/>
      <c r="H6" s="37"/>
      <c r="I6" s="37"/>
      <c r="J6" s="37"/>
      <c r="K6" s="213"/>
    </row>
    <row r="7" spans="1:11" x14ac:dyDescent="0.25">
      <c r="A7" s="213"/>
      <c r="B7" s="232" t="s">
        <v>392</v>
      </c>
      <c r="C7" s="37"/>
      <c r="D7" s="37"/>
      <c r="E7" s="37"/>
      <c r="F7" s="37"/>
      <c r="G7" s="37"/>
      <c r="H7" s="37"/>
      <c r="I7" s="37"/>
      <c r="J7" s="37"/>
      <c r="K7" s="213"/>
    </row>
    <row r="8" spans="1:11" x14ac:dyDescent="0.25">
      <c r="A8" s="213"/>
      <c r="B8" s="232" t="s">
        <v>393</v>
      </c>
      <c r="C8" s="37"/>
      <c r="D8" s="37"/>
      <c r="E8" s="37"/>
      <c r="F8" s="37"/>
      <c r="G8" s="37"/>
      <c r="H8" s="37"/>
      <c r="I8" s="37"/>
      <c r="J8" s="37"/>
      <c r="K8" s="213"/>
    </row>
    <row r="9" spans="1:11" x14ac:dyDescent="0.25">
      <c r="A9" s="213"/>
      <c r="B9" s="232" t="s">
        <v>394</v>
      </c>
      <c r="C9" s="37"/>
      <c r="D9" s="37"/>
      <c r="E9" s="37"/>
      <c r="F9" s="37"/>
      <c r="G9" s="37"/>
      <c r="H9" s="37"/>
      <c r="I9" s="37"/>
      <c r="J9" s="37"/>
      <c r="K9" s="213"/>
    </row>
    <row r="10" spans="1:11" x14ac:dyDescent="0.25">
      <c r="A10" s="213"/>
      <c r="B10" s="232" t="s">
        <v>395</v>
      </c>
      <c r="C10" s="37"/>
      <c r="D10" s="37"/>
      <c r="E10" s="37"/>
      <c r="F10" s="37"/>
      <c r="G10" s="37"/>
      <c r="H10" s="37"/>
      <c r="I10" s="37"/>
      <c r="J10" s="37"/>
      <c r="K10" s="213"/>
    </row>
    <row r="11" spans="1:11" x14ac:dyDescent="0.25">
      <c r="A11" s="213"/>
      <c r="B11" s="232" t="s">
        <v>396</v>
      </c>
      <c r="C11" s="37"/>
      <c r="D11" s="37"/>
      <c r="E11" s="37"/>
      <c r="F11" s="37"/>
      <c r="G11" s="37"/>
      <c r="H11" s="37"/>
      <c r="I11" s="37"/>
      <c r="J11" s="37"/>
      <c r="K11" s="213"/>
    </row>
    <row r="12" spans="1:11" x14ac:dyDescent="0.25">
      <c r="A12" s="213"/>
      <c r="B12" s="232" t="s">
        <v>397</v>
      </c>
      <c r="C12" s="37"/>
      <c r="D12" s="37"/>
      <c r="E12" s="37"/>
      <c r="F12" s="37"/>
      <c r="G12" s="37"/>
      <c r="H12" s="37"/>
      <c r="I12" s="37"/>
      <c r="J12" s="37"/>
      <c r="K12" s="213"/>
    </row>
    <row r="13" spans="1:11" x14ac:dyDescent="0.25">
      <c r="A13" s="213"/>
      <c r="B13" s="232" t="s">
        <v>398</v>
      </c>
      <c r="C13" s="37"/>
      <c r="D13" s="37"/>
      <c r="E13" s="37"/>
      <c r="F13" s="37"/>
      <c r="G13" s="37"/>
      <c r="H13" s="37"/>
      <c r="I13" s="37"/>
      <c r="J13" s="37"/>
      <c r="K13" s="213"/>
    </row>
    <row r="14" spans="1:11" x14ac:dyDescent="0.25">
      <c r="A14" s="213"/>
      <c r="B14" s="232" t="s">
        <v>399</v>
      </c>
      <c r="C14" s="37"/>
      <c r="D14" s="37"/>
      <c r="E14" s="37"/>
      <c r="F14" s="37"/>
      <c r="G14" s="37"/>
      <c r="H14" s="37"/>
      <c r="I14" s="37"/>
      <c r="J14" s="37"/>
      <c r="K14" s="213"/>
    </row>
    <row r="15" spans="1:11" x14ac:dyDescent="0.25">
      <c r="A15" s="213"/>
      <c r="B15" s="232" t="s">
        <v>400</v>
      </c>
      <c r="C15" s="37"/>
      <c r="D15" s="37"/>
      <c r="E15" s="37"/>
      <c r="F15" s="37"/>
      <c r="G15" s="37"/>
      <c r="H15" s="37"/>
      <c r="I15" s="37"/>
      <c r="J15" s="37"/>
      <c r="K15" s="213"/>
    </row>
    <row r="16" spans="1:11" x14ac:dyDescent="0.25">
      <c r="A16" s="213"/>
      <c r="B16" s="232" t="s">
        <v>401</v>
      </c>
      <c r="C16" s="37"/>
      <c r="D16" s="37"/>
      <c r="E16" s="37"/>
      <c r="F16" s="37"/>
      <c r="G16" s="37"/>
      <c r="H16" s="37"/>
      <c r="I16" s="37"/>
      <c r="J16" s="37"/>
      <c r="K16" s="213"/>
    </row>
    <row r="17" spans="1:11" x14ac:dyDescent="0.25">
      <c r="A17" s="213"/>
      <c r="B17" s="232" t="s">
        <v>402</v>
      </c>
      <c r="C17" s="37"/>
      <c r="D17" s="37"/>
      <c r="E17" s="37"/>
      <c r="F17" s="37"/>
      <c r="G17" s="37"/>
      <c r="H17" s="37"/>
      <c r="I17" s="37"/>
      <c r="J17" s="37"/>
      <c r="K17" s="213"/>
    </row>
    <row r="18" spans="1:11" x14ac:dyDescent="0.25">
      <c r="A18" s="213"/>
      <c r="B18" s="232" t="s">
        <v>403</v>
      </c>
      <c r="C18" s="37"/>
      <c r="D18" s="37"/>
      <c r="E18" s="37"/>
      <c r="F18" s="37"/>
      <c r="G18" s="37"/>
      <c r="H18" s="37"/>
      <c r="I18" s="37"/>
      <c r="J18" s="37"/>
      <c r="K18" s="213"/>
    </row>
    <row r="19" spans="1:11" x14ac:dyDescent="0.25">
      <c r="A19" s="213"/>
      <c r="B19" s="232" t="s">
        <v>404</v>
      </c>
      <c r="C19" s="37"/>
      <c r="D19" s="37"/>
      <c r="E19" s="37"/>
      <c r="F19" s="37"/>
      <c r="G19" s="37"/>
      <c r="H19" s="37"/>
      <c r="I19" s="37"/>
      <c r="J19" s="37"/>
      <c r="K19" s="213"/>
    </row>
    <row r="20" spans="1:11" x14ac:dyDescent="0.25">
      <c r="A20" s="213"/>
      <c r="B20" s="232" t="s">
        <v>405</v>
      </c>
      <c r="C20" s="37"/>
      <c r="D20" s="37"/>
      <c r="E20" s="37"/>
      <c r="F20" s="37"/>
      <c r="G20" s="37"/>
      <c r="H20" s="37"/>
      <c r="I20" s="37"/>
      <c r="J20" s="37"/>
      <c r="K20" s="213"/>
    </row>
    <row r="21" spans="1:11" x14ac:dyDescent="0.25">
      <c r="A21" s="213"/>
      <c r="B21" s="233"/>
      <c r="C21" s="37"/>
      <c r="D21" s="37"/>
      <c r="E21" s="37"/>
      <c r="F21" s="37"/>
      <c r="G21" s="37"/>
      <c r="H21" s="37"/>
      <c r="I21" s="37"/>
      <c r="J21" s="37"/>
      <c r="K21" s="213"/>
    </row>
    <row r="22" spans="1:11" x14ac:dyDescent="0.25">
      <c r="A22" s="213"/>
      <c r="B22" s="233"/>
      <c r="C22" s="37"/>
      <c r="D22" s="37"/>
      <c r="E22" s="37"/>
      <c r="F22" s="37"/>
      <c r="G22" s="37"/>
      <c r="H22" s="37"/>
      <c r="I22" s="37"/>
      <c r="J22" s="37"/>
      <c r="K22" s="213"/>
    </row>
    <row r="23" spans="1:11" x14ac:dyDescent="0.25">
      <c r="A23" s="213"/>
      <c r="B23" s="233"/>
      <c r="C23" s="37"/>
      <c r="D23" s="37"/>
      <c r="E23" s="37"/>
      <c r="F23" s="37"/>
      <c r="G23" s="37"/>
      <c r="H23" s="37"/>
      <c r="I23" s="37"/>
      <c r="J23" s="37"/>
      <c r="K23" s="213"/>
    </row>
    <row r="24" spans="1:11" x14ac:dyDescent="0.25">
      <c r="A24" s="213"/>
      <c r="B24" s="233"/>
      <c r="C24" s="37"/>
      <c r="D24" s="37"/>
      <c r="E24" s="37"/>
      <c r="F24" s="37"/>
      <c r="G24" s="37"/>
      <c r="H24" s="37"/>
      <c r="I24" s="37"/>
      <c r="J24" s="37"/>
      <c r="K24" s="213"/>
    </row>
    <row r="25" spans="1:11" x14ac:dyDescent="0.25">
      <c r="A25" s="213"/>
      <c r="B25" s="233"/>
      <c r="C25" s="37"/>
      <c r="D25" s="37"/>
      <c r="E25" s="37"/>
      <c r="F25" s="37"/>
      <c r="G25" s="37"/>
      <c r="H25" s="37"/>
      <c r="I25" s="37"/>
      <c r="J25" s="37"/>
      <c r="K25" s="213"/>
    </row>
    <row r="26" spans="1:11" x14ac:dyDescent="0.25">
      <c r="A26" s="213"/>
      <c r="B26" s="233"/>
      <c r="C26" s="37"/>
      <c r="D26" s="37"/>
      <c r="E26" s="37"/>
      <c r="F26" s="37"/>
      <c r="G26" s="37"/>
      <c r="H26" s="37"/>
      <c r="I26" s="37"/>
      <c r="J26" s="37"/>
      <c r="K26" s="213"/>
    </row>
    <row r="27" spans="1:11" x14ac:dyDescent="0.25">
      <c r="A27" s="213"/>
      <c r="B27" s="37"/>
      <c r="C27" s="37"/>
      <c r="D27" s="37"/>
      <c r="E27" s="37"/>
      <c r="F27" s="37"/>
      <c r="G27" s="37"/>
      <c r="H27" s="37"/>
      <c r="I27" s="37"/>
      <c r="J27" s="37"/>
      <c r="K27" s="213"/>
    </row>
    <row r="28" spans="1:11" x14ac:dyDescent="0.25">
      <c r="B28" s="37"/>
      <c r="C28" s="37"/>
      <c r="D28" s="37"/>
      <c r="E28" s="37"/>
      <c r="F28" s="37"/>
      <c r="G28" s="37"/>
      <c r="H28" s="37"/>
      <c r="I28" s="37"/>
      <c r="J28" s="37"/>
    </row>
    <row r="29" spans="1:11" x14ac:dyDescent="0.25">
      <c r="B29" s="37"/>
      <c r="C29" s="37"/>
      <c r="D29" s="37"/>
      <c r="E29" s="37"/>
      <c r="F29" s="37"/>
      <c r="G29" s="37"/>
      <c r="H29" s="37"/>
      <c r="I29" s="37"/>
      <c r="J29" s="37"/>
    </row>
    <row r="30" spans="1:11" x14ac:dyDescent="0.25">
      <c r="B30" s="37"/>
      <c r="C30" s="37"/>
      <c r="D30" s="37"/>
      <c r="E30" s="37"/>
      <c r="F30" s="37"/>
      <c r="G30" s="37"/>
      <c r="H30" s="37"/>
      <c r="I30" s="37"/>
      <c r="J30" s="37"/>
    </row>
    <row r="31" spans="1:11" x14ac:dyDescent="0.25">
      <c r="B31" s="37"/>
      <c r="C31" s="37"/>
      <c r="D31" s="37"/>
      <c r="E31" s="37"/>
      <c r="F31" s="37"/>
      <c r="G31" s="37"/>
      <c r="H31" s="37"/>
      <c r="I31" s="37"/>
      <c r="J31" s="37"/>
    </row>
    <row r="32" spans="1:11" x14ac:dyDescent="0.25">
      <c r="B32" s="37"/>
      <c r="C32" s="37"/>
      <c r="D32" s="37"/>
      <c r="E32" s="37"/>
      <c r="F32" s="37"/>
      <c r="G32" s="37"/>
      <c r="H32" s="37"/>
      <c r="I32" s="37"/>
      <c r="J32" s="37"/>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4"/>
  <sheetViews>
    <sheetView workbookViewId="0">
      <selection activeCell="B30" sqref="B30"/>
    </sheetView>
  </sheetViews>
  <sheetFormatPr defaultRowHeight="15" x14ac:dyDescent="0.25"/>
  <cols>
    <col min="1" max="1" width="1.42578125" customWidth="1"/>
    <col min="2" max="2" width="26.85546875" customWidth="1"/>
    <col min="3" max="3" width="77.5703125" customWidth="1"/>
    <col min="4" max="4" width="25.5703125" customWidth="1"/>
    <col min="5" max="5" width="63.140625" customWidth="1"/>
    <col min="6" max="6" width="12.28515625" customWidth="1"/>
    <col min="7" max="7" width="1.5703125" customWidth="1"/>
  </cols>
  <sheetData>
    <row r="1" spans="1:7" x14ac:dyDescent="0.25">
      <c r="A1" s="213"/>
      <c r="B1" s="213"/>
      <c r="C1" s="213"/>
      <c r="D1" s="213"/>
      <c r="E1" s="213"/>
      <c r="F1" s="213"/>
      <c r="G1" s="213"/>
    </row>
    <row r="2" spans="1:7" ht="20.25" x14ac:dyDescent="0.3">
      <c r="A2" s="213"/>
      <c r="B2" s="214"/>
      <c r="C2" s="215" t="s">
        <v>188</v>
      </c>
      <c r="D2" s="214"/>
      <c r="E2" s="214"/>
      <c r="F2" s="214"/>
      <c r="G2" s="213"/>
    </row>
    <row r="3" spans="1:7" x14ac:dyDescent="0.25">
      <c r="A3" s="213"/>
      <c r="B3" s="214"/>
      <c r="C3" s="214"/>
      <c r="D3" s="214"/>
      <c r="E3" s="214"/>
      <c r="F3" s="214"/>
      <c r="G3" s="213"/>
    </row>
    <row r="4" spans="1:7" ht="20.25" x14ac:dyDescent="0.3">
      <c r="A4" s="213"/>
      <c r="B4" s="223" t="s">
        <v>189</v>
      </c>
      <c r="C4" s="224" t="s">
        <v>190</v>
      </c>
      <c r="D4" s="223" t="s">
        <v>191</v>
      </c>
      <c r="E4" s="224" t="s">
        <v>193</v>
      </c>
      <c r="F4" s="224" t="s">
        <v>128</v>
      </c>
      <c r="G4" s="213"/>
    </row>
    <row r="5" spans="1:7" ht="10.5" customHeight="1" x14ac:dyDescent="0.25">
      <c r="A5" s="213"/>
      <c r="B5" s="213"/>
      <c r="C5" s="213"/>
      <c r="D5" s="213"/>
      <c r="E5" s="213"/>
      <c r="F5" s="213"/>
      <c r="G5" s="213"/>
    </row>
    <row r="6" spans="1:7" x14ac:dyDescent="0.25">
      <c r="A6" s="213"/>
      <c r="B6" s="214" t="s">
        <v>192</v>
      </c>
      <c r="C6" s="216" t="s">
        <v>200</v>
      </c>
      <c r="D6" s="37"/>
      <c r="E6" s="217"/>
      <c r="F6" s="37"/>
      <c r="G6" s="213"/>
    </row>
    <row r="7" spans="1:7" x14ac:dyDescent="0.25">
      <c r="A7" s="213"/>
      <c r="B7" s="37"/>
      <c r="C7" s="216" t="s">
        <v>198</v>
      </c>
      <c r="D7" s="37"/>
      <c r="E7" s="217"/>
      <c r="F7" s="37"/>
      <c r="G7" s="213"/>
    </row>
    <row r="8" spans="1:7" x14ac:dyDescent="0.25">
      <c r="A8" s="213"/>
      <c r="C8" s="216" t="s">
        <v>197</v>
      </c>
      <c r="D8" s="222" t="s">
        <v>220</v>
      </c>
      <c r="E8" s="217"/>
      <c r="F8" s="37"/>
      <c r="G8" s="213"/>
    </row>
    <row r="9" spans="1:7" x14ac:dyDescent="0.25">
      <c r="A9" s="213"/>
      <c r="B9" s="37"/>
      <c r="C9" s="216" t="s">
        <v>203</v>
      </c>
      <c r="D9" s="217" t="s">
        <v>221</v>
      </c>
      <c r="E9" s="217"/>
      <c r="F9" s="37"/>
      <c r="G9" s="213"/>
    </row>
    <row r="10" spans="1:7" x14ac:dyDescent="0.25">
      <c r="A10" s="213"/>
      <c r="B10" s="37"/>
      <c r="C10" s="216" t="s">
        <v>199</v>
      </c>
      <c r="D10" s="217" t="s">
        <v>204</v>
      </c>
      <c r="E10" s="217"/>
      <c r="F10" s="37"/>
      <c r="G10" s="213"/>
    </row>
    <row r="11" spans="1:7" x14ac:dyDescent="0.25">
      <c r="A11" s="213"/>
      <c r="B11" s="37"/>
      <c r="C11" s="216" t="s">
        <v>201</v>
      </c>
      <c r="D11" s="217" t="s">
        <v>205</v>
      </c>
      <c r="E11" s="217"/>
      <c r="F11" s="37"/>
      <c r="G11" s="213"/>
    </row>
    <row r="12" spans="1:7" x14ac:dyDescent="0.25">
      <c r="A12" s="213"/>
      <c r="B12" s="222" t="s">
        <v>195</v>
      </c>
      <c r="C12" s="219" t="s">
        <v>202</v>
      </c>
      <c r="D12" s="217" t="s">
        <v>206</v>
      </c>
      <c r="E12" s="220"/>
      <c r="F12" s="37"/>
      <c r="G12" s="213"/>
    </row>
    <row r="13" spans="1:7" x14ac:dyDescent="0.25">
      <c r="A13" s="213"/>
      <c r="B13" s="218" t="s">
        <v>286</v>
      </c>
      <c r="C13" s="37"/>
      <c r="D13" s="37"/>
      <c r="E13" s="37"/>
      <c r="F13" s="37"/>
      <c r="G13" s="213"/>
    </row>
    <row r="14" spans="1:7" x14ac:dyDescent="0.25">
      <c r="A14" s="213"/>
      <c r="B14" s="218" t="s">
        <v>287</v>
      </c>
      <c r="C14" s="216" t="s">
        <v>209</v>
      </c>
      <c r="D14" s="222" t="s">
        <v>216</v>
      </c>
      <c r="E14" s="37"/>
      <c r="F14" s="37"/>
      <c r="G14" s="213"/>
    </row>
    <row r="15" spans="1:7" x14ac:dyDescent="0.25">
      <c r="A15" s="213"/>
      <c r="B15" s="218" t="s">
        <v>288</v>
      </c>
      <c r="C15" s="216" t="s">
        <v>207</v>
      </c>
      <c r="D15" s="217" t="s">
        <v>217</v>
      </c>
      <c r="E15" s="37"/>
      <c r="F15" s="37"/>
      <c r="G15" s="213"/>
    </row>
    <row r="16" spans="1:7" x14ac:dyDescent="0.25">
      <c r="A16" s="213"/>
      <c r="B16" s="218" t="s">
        <v>194</v>
      </c>
      <c r="C16" s="216" t="s">
        <v>208</v>
      </c>
      <c r="D16" s="217" t="s">
        <v>218</v>
      </c>
      <c r="E16" s="37"/>
      <c r="F16" s="37"/>
      <c r="G16" s="213"/>
    </row>
    <row r="17" spans="1:7" x14ac:dyDescent="0.25">
      <c r="A17" s="213"/>
      <c r="B17" s="218" t="s">
        <v>196</v>
      </c>
      <c r="C17" s="219" t="s">
        <v>210</v>
      </c>
      <c r="D17" s="217" t="s">
        <v>219</v>
      </c>
      <c r="E17" s="220"/>
      <c r="F17" s="37"/>
      <c r="G17" s="213"/>
    </row>
    <row r="18" spans="1:7" x14ac:dyDescent="0.25">
      <c r="A18" s="213"/>
      <c r="B18" s="37"/>
      <c r="C18" s="37"/>
      <c r="D18" s="37"/>
      <c r="E18" s="37"/>
      <c r="F18" s="37"/>
      <c r="G18" s="213"/>
    </row>
    <row r="19" spans="1:7" x14ac:dyDescent="0.25">
      <c r="A19" s="213"/>
      <c r="B19" s="37"/>
      <c r="C19" s="216" t="s">
        <v>211</v>
      </c>
      <c r="D19" s="37"/>
      <c r="E19" s="37"/>
      <c r="F19" s="37"/>
      <c r="G19" s="213"/>
    </row>
    <row r="20" spans="1:7" x14ac:dyDescent="0.25">
      <c r="A20" s="213"/>
      <c r="B20" s="37"/>
      <c r="C20" s="216" t="s">
        <v>212</v>
      </c>
      <c r="D20" s="37"/>
      <c r="E20" s="37"/>
      <c r="F20" s="37"/>
      <c r="G20" s="213"/>
    </row>
    <row r="21" spans="1:7" x14ac:dyDescent="0.25">
      <c r="A21" s="213"/>
      <c r="B21" s="37"/>
      <c r="C21" s="219" t="s">
        <v>213</v>
      </c>
      <c r="D21" s="37"/>
      <c r="E21" s="220"/>
      <c r="F21" s="37"/>
      <c r="G21" s="213"/>
    </row>
    <row r="22" spans="1:7" x14ac:dyDescent="0.25">
      <c r="A22" s="213"/>
      <c r="B22" s="37"/>
      <c r="C22" s="37"/>
      <c r="D22" s="37"/>
      <c r="E22" s="37"/>
      <c r="F22" s="37"/>
      <c r="G22" s="213"/>
    </row>
    <row r="23" spans="1:7" x14ac:dyDescent="0.25">
      <c r="A23" s="213"/>
      <c r="B23" s="37"/>
      <c r="C23" s="216" t="s">
        <v>214</v>
      </c>
      <c r="D23" s="37"/>
      <c r="E23" s="37"/>
      <c r="F23" s="37"/>
      <c r="G23" s="213"/>
    </row>
    <row r="24" spans="1:7" x14ac:dyDescent="0.25">
      <c r="A24" s="213"/>
      <c r="B24" s="37"/>
      <c r="C24" s="219" t="s">
        <v>215</v>
      </c>
      <c r="D24" s="37"/>
      <c r="E24" s="220"/>
      <c r="F24" s="37"/>
      <c r="G24" s="213"/>
    </row>
    <row r="25" spans="1:7" x14ac:dyDescent="0.25">
      <c r="A25" s="213"/>
      <c r="B25" s="37"/>
      <c r="C25" s="37"/>
      <c r="D25" s="37"/>
      <c r="E25" s="37"/>
      <c r="F25" s="37"/>
      <c r="G25" s="213"/>
    </row>
    <row r="26" spans="1:7" x14ac:dyDescent="0.25">
      <c r="A26" s="213"/>
      <c r="B26" s="37"/>
      <c r="C26" s="219" t="s">
        <v>222</v>
      </c>
      <c r="D26" s="37"/>
      <c r="E26" s="220"/>
      <c r="F26" s="37"/>
      <c r="G26" s="213"/>
    </row>
    <row r="27" spans="1:7" x14ac:dyDescent="0.25">
      <c r="A27" s="213"/>
      <c r="B27" s="37"/>
      <c r="C27" s="37"/>
      <c r="D27" s="37"/>
      <c r="E27" s="37"/>
      <c r="F27" s="37"/>
      <c r="G27" s="213"/>
    </row>
    <row r="28" spans="1:7" x14ac:dyDescent="0.25">
      <c r="A28" s="213"/>
      <c r="B28" s="37"/>
      <c r="C28" s="216" t="s">
        <v>223</v>
      </c>
      <c r="D28" s="37"/>
      <c r="E28" s="37"/>
      <c r="F28" s="37"/>
      <c r="G28" s="213"/>
    </row>
    <row r="29" spans="1:7" x14ac:dyDescent="0.25">
      <c r="A29" s="213"/>
      <c r="B29" s="37"/>
      <c r="C29" s="216" t="s">
        <v>224</v>
      </c>
      <c r="D29" s="37"/>
      <c r="E29" s="37"/>
      <c r="F29" s="37"/>
      <c r="G29" s="213"/>
    </row>
    <row r="30" spans="1:7" x14ac:dyDescent="0.25">
      <c r="A30" s="213"/>
      <c r="B30" s="37"/>
      <c r="C30" s="219" t="s">
        <v>225</v>
      </c>
      <c r="D30" s="37"/>
      <c r="E30" s="220"/>
      <c r="F30" s="37"/>
      <c r="G30" s="213"/>
    </row>
    <row r="31" spans="1:7" x14ac:dyDescent="0.25">
      <c r="A31" s="213"/>
      <c r="B31" s="37"/>
      <c r="C31" s="37"/>
      <c r="D31" s="37"/>
      <c r="E31" s="37"/>
      <c r="F31" s="37"/>
      <c r="G31" s="213"/>
    </row>
    <row r="32" spans="1:7" x14ac:dyDescent="0.25">
      <c r="A32" s="213"/>
      <c r="B32" s="37"/>
      <c r="C32" s="216" t="s">
        <v>226</v>
      </c>
      <c r="D32" s="37"/>
      <c r="E32" s="37"/>
      <c r="F32" s="37"/>
      <c r="G32" s="213"/>
    </row>
    <row r="33" spans="1:7" x14ac:dyDescent="0.25">
      <c r="A33" s="213"/>
      <c r="B33" s="37"/>
      <c r="C33" s="219" t="s">
        <v>227</v>
      </c>
      <c r="D33" s="37"/>
      <c r="E33" s="220"/>
      <c r="F33" s="37"/>
      <c r="G33" s="213"/>
    </row>
    <row r="34" spans="1:7" x14ac:dyDescent="0.25">
      <c r="A34" s="213"/>
      <c r="B34" s="37"/>
      <c r="C34" s="216"/>
      <c r="D34" s="37"/>
      <c r="E34" s="37"/>
      <c r="F34" s="37"/>
      <c r="G34" s="213"/>
    </row>
    <row r="35" spans="1:7" x14ac:dyDescent="0.25">
      <c r="A35" s="213"/>
      <c r="B35" s="225" t="s">
        <v>189</v>
      </c>
      <c r="C35" s="226" t="s">
        <v>190</v>
      </c>
      <c r="D35" s="225" t="s">
        <v>191</v>
      </c>
      <c r="E35" s="226" t="s">
        <v>193</v>
      </c>
      <c r="F35" s="226" t="s">
        <v>128</v>
      </c>
      <c r="G35" s="213"/>
    </row>
    <row r="36" spans="1:7" x14ac:dyDescent="0.25">
      <c r="A36" s="213"/>
      <c r="B36" s="37"/>
      <c r="C36" s="37"/>
      <c r="D36" s="37"/>
      <c r="E36" s="37"/>
      <c r="F36" s="37"/>
      <c r="G36" s="213"/>
    </row>
    <row r="37" spans="1:7" x14ac:dyDescent="0.25">
      <c r="A37" s="213"/>
      <c r="B37" s="37"/>
      <c r="C37" s="219" t="s">
        <v>231</v>
      </c>
      <c r="D37" s="37"/>
      <c r="E37" s="37"/>
      <c r="F37" s="37"/>
      <c r="G37" s="213"/>
    </row>
    <row r="38" spans="1:7" x14ac:dyDescent="0.25">
      <c r="A38" s="213"/>
      <c r="B38" s="214" t="s">
        <v>228</v>
      </c>
      <c r="C38" s="37" t="s">
        <v>1</v>
      </c>
      <c r="D38" s="222" t="s">
        <v>220</v>
      </c>
      <c r="E38" s="37"/>
      <c r="F38" s="37"/>
      <c r="G38" s="213"/>
    </row>
    <row r="39" spans="1:7" x14ac:dyDescent="0.25">
      <c r="A39" s="213"/>
      <c r="B39" s="214" t="s">
        <v>229</v>
      </c>
      <c r="C39" s="216" t="s">
        <v>241</v>
      </c>
      <c r="D39" s="217" t="s">
        <v>232</v>
      </c>
      <c r="E39" s="37"/>
      <c r="F39" s="37"/>
      <c r="G39" s="213"/>
    </row>
    <row r="40" spans="1:7" x14ac:dyDescent="0.25">
      <c r="A40" s="213"/>
      <c r="B40" s="214"/>
      <c r="C40" s="216" t="s">
        <v>248</v>
      </c>
      <c r="D40" s="217" t="s">
        <v>233</v>
      </c>
      <c r="E40" s="37"/>
      <c r="F40" s="37"/>
      <c r="G40" s="213"/>
    </row>
    <row r="41" spans="1:7" x14ac:dyDescent="0.25">
      <c r="A41" s="213"/>
      <c r="B41" s="222" t="s">
        <v>195</v>
      </c>
      <c r="C41" s="219" t="s">
        <v>242</v>
      </c>
      <c r="D41" s="217" t="s">
        <v>234</v>
      </c>
      <c r="E41" s="220"/>
      <c r="F41" s="37"/>
      <c r="G41" s="213"/>
    </row>
    <row r="42" spans="1:7" x14ac:dyDescent="0.25">
      <c r="A42" s="213"/>
      <c r="B42" s="218" t="s">
        <v>230</v>
      </c>
      <c r="C42" s="37"/>
      <c r="D42" s="217" t="s">
        <v>235</v>
      </c>
      <c r="E42" s="37"/>
      <c r="F42" s="37"/>
      <c r="G42" s="213"/>
    </row>
    <row r="43" spans="1:7" x14ac:dyDescent="0.25">
      <c r="A43" s="213"/>
      <c r="B43" s="218" t="s">
        <v>310</v>
      </c>
      <c r="C43" s="216" t="s">
        <v>243</v>
      </c>
      <c r="D43" s="217" t="s">
        <v>236</v>
      </c>
      <c r="E43" s="37"/>
      <c r="F43" s="37"/>
      <c r="G43" s="213"/>
    </row>
    <row r="44" spans="1:7" x14ac:dyDescent="0.25">
      <c r="A44" s="213"/>
      <c r="B44" s="218" t="s">
        <v>313</v>
      </c>
      <c r="C44" s="219" t="s">
        <v>244</v>
      </c>
      <c r="D44" s="217" t="s">
        <v>237</v>
      </c>
      <c r="E44" s="220"/>
      <c r="F44" s="37"/>
      <c r="G44" s="213"/>
    </row>
    <row r="45" spans="1:7" x14ac:dyDescent="0.25">
      <c r="A45" s="213"/>
      <c r="B45" s="218" t="s">
        <v>311</v>
      </c>
      <c r="D45" s="37"/>
      <c r="E45" s="37"/>
      <c r="F45" s="37"/>
      <c r="G45" s="213"/>
    </row>
    <row r="46" spans="1:7" x14ac:dyDescent="0.25">
      <c r="A46" s="213"/>
      <c r="B46" s="218" t="s">
        <v>312</v>
      </c>
      <c r="C46" s="216" t="s">
        <v>245</v>
      </c>
      <c r="D46" s="222" t="s">
        <v>216</v>
      </c>
      <c r="E46" s="37"/>
      <c r="F46" s="37"/>
      <c r="G46" s="213"/>
    </row>
    <row r="47" spans="1:7" x14ac:dyDescent="0.25">
      <c r="A47" s="213"/>
      <c r="C47" s="219" t="s">
        <v>246</v>
      </c>
      <c r="D47" s="217" t="s">
        <v>217</v>
      </c>
      <c r="E47" s="220"/>
      <c r="F47" s="37"/>
      <c r="G47" s="213"/>
    </row>
    <row r="48" spans="1:7" x14ac:dyDescent="0.25">
      <c r="A48" s="213"/>
      <c r="B48" s="37"/>
      <c r="C48" s="37"/>
      <c r="D48" s="217" t="s">
        <v>238</v>
      </c>
      <c r="E48" s="37"/>
      <c r="F48" s="37"/>
      <c r="G48" s="213"/>
    </row>
    <row r="49" spans="1:7" x14ac:dyDescent="0.25">
      <c r="A49" s="213"/>
      <c r="B49" s="37"/>
      <c r="C49" s="219" t="s">
        <v>247</v>
      </c>
      <c r="D49" s="217" t="s">
        <v>239</v>
      </c>
      <c r="E49" s="220"/>
      <c r="F49" s="37"/>
      <c r="G49" s="213"/>
    </row>
    <row r="50" spans="1:7" x14ac:dyDescent="0.25">
      <c r="A50" s="213"/>
      <c r="B50" s="37"/>
      <c r="D50" s="217" t="s">
        <v>240</v>
      </c>
      <c r="E50" s="37"/>
      <c r="F50" s="37"/>
      <c r="G50" s="213"/>
    </row>
    <row r="51" spans="1:7" x14ac:dyDescent="0.25">
      <c r="A51" s="213"/>
      <c r="B51" s="37"/>
      <c r="C51" s="216" t="s">
        <v>249</v>
      </c>
      <c r="D51" s="37"/>
      <c r="E51" s="37"/>
      <c r="F51" s="37"/>
      <c r="G51" s="213"/>
    </row>
    <row r="52" spans="1:7" x14ac:dyDescent="0.25">
      <c r="A52" s="213"/>
      <c r="B52" s="37"/>
      <c r="C52" s="219" t="s">
        <v>250</v>
      </c>
      <c r="D52" s="37"/>
      <c r="E52" s="220"/>
      <c r="F52" s="37"/>
      <c r="G52" s="213"/>
    </row>
    <row r="53" spans="1:7" x14ac:dyDescent="0.25">
      <c r="A53" s="213"/>
      <c r="B53" s="37"/>
      <c r="C53" s="37"/>
      <c r="D53" s="37"/>
      <c r="E53" s="37"/>
      <c r="F53" s="37"/>
      <c r="G53" s="213"/>
    </row>
    <row r="54" spans="1:7" x14ac:dyDescent="0.25">
      <c r="A54" s="213"/>
      <c r="B54" s="37"/>
      <c r="C54" s="219" t="s">
        <v>251</v>
      </c>
      <c r="D54" s="37"/>
      <c r="E54" s="220"/>
      <c r="F54" s="37"/>
      <c r="G54" s="213"/>
    </row>
    <row r="55" spans="1:7" x14ac:dyDescent="0.25">
      <c r="A55" s="213"/>
      <c r="B55" s="37"/>
      <c r="C55" s="37"/>
      <c r="D55" s="37"/>
      <c r="E55" s="37"/>
      <c r="F55" s="37"/>
      <c r="G55" s="213"/>
    </row>
    <row r="56" spans="1:7" x14ac:dyDescent="0.25">
      <c r="A56" s="213"/>
      <c r="B56" s="37"/>
      <c r="C56" s="216" t="s">
        <v>253</v>
      </c>
      <c r="D56" s="37"/>
      <c r="E56" s="37"/>
      <c r="F56" s="37"/>
      <c r="G56" s="213"/>
    </row>
    <row r="57" spans="1:7" x14ac:dyDescent="0.25">
      <c r="A57" s="213"/>
      <c r="B57" s="37"/>
      <c r="C57" s="216" t="s">
        <v>252</v>
      </c>
      <c r="D57" s="37"/>
      <c r="E57" s="37"/>
      <c r="F57" s="37"/>
      <c r="G57" s="213"/>
    </row>
    <row r="58" spans="1:7" x14ac:dyDescent="0.25">
      <c r="A58" s="213"/>
      <c r="B58" s="37"/>
      <c r="C58" s="216" t="s">
        <v>254</v>
      </c>
      <c r="D58" s="37"/>
      <c r="E58" s="37"/>
      <c r="F58" s="37"/>
      <c r="G58" s="213"/>
    </row>
    <row r="59" spans="1:7" x14ac:dyDescent="0.25">
      <c r="A59" s="213"/>
      <c r="B59" s="37"/>
      <c r="C59" s="216" t="s">
        <v>255</v>
      </c>
      <c r="D59" s="37"/>
      <c r="E59" s="37"/>
      <c r="F59" s="37"/>
      <c r="G59" s="213"/>
    </row>
    <row r="60" spans="1:7" x14ac:dyDescent="0.25">
      <c r="A60" s="213"/>
      <c r="B60" s="37"/>
      <c r="C60" s="219" t="s">
        <v>256</v>
      </c>
      <c r="D60" s="37"/>
      <c r="E60" s="220"/>
      <c r="F60" s="37"/>
      <c r="G60" s="213"/>
    </row>
    <row r="61" spans="1:7" x14ac:dyDescent="0.25">
      <c r="A61" s="213"/>
      <c r="B61" s="37"/>
      <c r="C61" s="37"/>
      <c r="D61" s="37"/>
      <c r="E61" s="37"/>
      <c r="F61" s="37"/>
      <c r="G61" s="213"/>
    </row>
    <row r="62" spans="1:7" x14ac:dyDescent="0.25">
      <c r="A62" s="213"/>
      <c r="B62" s="37"/>
      <c r="C62" s="219" t="s">
        <v>257</v>
      </c>
      <c r="D62" s="37"/>
      <c r="E62" s="220"/>
      <c r="F62" s="37"/>
      <c r="G62" s="213"/>
    </row>
    <row r="63" spans="1:7" x14ac:dyDescent="0.25">
      <c r="A63" s="213"/>
      <c r="B63" s="37"/>
      <c r="C63" s="37"/>
      <c r="D63" s="37"/>
      <c r="E63" s="37"/>
      <c r="F63" s="37"/>
      <c r="G63" s="213"/>
    </row>
    <row r="64" spans="1:7" x14ac:dyDescent="0.25">
      <c r="A64" s="213"/>
      <c r="B64" s="37"/>
      <c r="C64" s="216" t="s">
        <v>258</v>
      </c>
      <c r="D64" s="37"/>
      <c r="E64" s="37"/>
      <c r="F64" s="37"/>
      <c r="G64" s="213"/>
    </row>
    <row r="65" spans="1:7" x14ac:dyDescent="0.25">
      <c r="A65" s="213"/>
      <c r="B65" s="37"/>
      <c r="C65" s="219" t="s">
        <v>259</v>
      </c>
      <c r="D65" s="37"/>
      <c r="E65" s="37"/>
      <c r="F65" s="37"/>
      <c r="G65" s="213"/>
    </row>
    <row r="66" spans="1:7" x14ac:dyDescent="0.25">
      <c r="A66" s="213"/>
      <c r="B66" s="37"/>
      <c r="C66" s="37"/>
      <c r="D66" s="37"/>
      <c r="E66" s="37"/>
      <c r="F66" s="37"/>
      <c r="G66" s="213"/>
    </row>
    <row r="67" spans="1:7" x14ac:dyDescent="0.25">
      <c r="A67" s="213"/>
      <c r="B67" s="37"/>
      <c r="C67" s="219" t="s">
        <v>260</v>
      </c>
      <c r="D67" s="37"/>
      <c r="E67" s="220"/>
      <c r="F67" s="37"/>
      <c r="G67" s="213"/>
    </row>
    <row r="68" spans="1:7" x14ac:dyDescent="0.25">
      <c r="A68" s="213"/>
      <c r="B68" s="37"/>
      <c r="C68" s="216"/>
      <c r="D68" s="37"/>
      <c r="E68" s="37"/>
      <c r="F68" s="37"/>
      <c r="G68" s="213"/>
    </row>
    <row r="69" spans="1:7" x14ac:dyDescent="0.25">
      <c r="A69" s="213"/>
      <c r="B69" s="37"/>
      <c r="C69" s="219" t="s">
        <v>261</v>
      </c>
      <c r="D69" s="37"/>
      <c r="E69" s="220"/>
      <c r="F69" s="37"/>
      <c r="G69" s="213"/>
    </row>
    <row r="70" spans="1:7" x14ac:dyDescent="0.25">
      <c r="A70" s="213"/>
      <c r="B70" s="37"/>
      <c r="C70" s="216"/>
      <c r="D70" s="37"/>
      <c r="E70" s="37"/>
      <c r="F70" s="37"/>
      <c r="G70" s="213"/>
    </row>
    <row r="71" spans="1:7" x14ac:dyDescent="0.25">
      <c r="A71" s="213"/>
      <c r="B71" s="37"/>
      <c r="C71" s="216" t="s">
        <v>262</v>
      </c>
      <c r="D71" s="37"/>
      <c r="E71" s="37"/>
      <c r="F71" s="37"/>
      <c r="G71" s="213"/>
    </row>
    <row r="72" spans="1:7" x14ac:dyDescent="0.25">
      <c r="A72" s="213"/>
      <c r="B72" s="37"/>
      <c r="C72" s="219" t="s">
        <v>263</v>
      </c>
      <c r="D72" s="37"/>
      <c r="E72" s="220"/>
      <c r="F72" s="37"/>
      <c r="G72" s="213"/>
    </row>
    <row r="73" spans="1:7" x14ac:dyDescent="0.25">
      <c r="A73" s="213"/>
      <c r="B73" s="37"/>
      <c r="C73" s="216"/>
      <c r="D73" s="37"/>
      <c r="E73" s="37"/>
      <c r="F73" s="37"/>
      <c r="G73" s="213"/>
    </row>
    <row r="74" spans="1:7" x14ac:dyDescent="0.25">
      <c r="A74" s="213"/>
      <c r="B74" s="37"/>
      <c r="C74" s="219" t="s">
        <v>264</v>
      </c>
      <c r="D74" s="37"/>
      <c r="E74" s="220"/>
      <c r="F74" s="37"/>
      <c r="G74" s="213"/>
    </row>
    <row r="75" spans="1:7" x14ac:dyDescent="0.25">
      <c r="A75" s="213"/>
      <c r="B75" s="37"/>
      <c r="C75" s="216"/>
      <c r="D75" s="37"/>
      <c r="E75" s="37"/>
      <c r="F75" s="37"/>
      <c r="G75" s="213"/>
    </row>
    <row r="76" spans="1:7" x14ac:dyDescent="0.25">
      <c r="A76" s="213"/>
      <c r="B76" s="37"/>
      <c r="C76" s="219" t="s">
        <v>265</v>
      </c>
      <c r="D76" s="37"/>
      <c r="E76" s="220"/>
      <c r="F76" s="37"/>
      <c r="G76" s="213"/>
    </row>
    <row r="77" spans="1:7" x14ac:dyDescent="0.25">
      <c r="A77" s="213"/>
      <c r="B77" s="37"/>
      <c r="C77" s="216"/>
      <c r="D77" s="37"/>
      <c r="E77" s="37"/>
      <c r="F77" s="37"/>
      <c r="G77" s="213"/>
    </row>
    <row r="78" spans="1:7" x14ac:dyDescent="0.25">
      <c r="A78" s="213"/>
      <c r="B78" s="37"/>
      <c r="C78" s="216" t="s">
        <v>266</v>
      </c>
      <c r="D78" s="37"/>
      <c r="E78" s="37"/>
      <c r="F78" s="37"/>
      <c r="G78" s="213"/>
    </row>
    <row r="79" spans="1:7" x14ac:dyDescent="0.25">
      <c r="A79" s="213"/>
      <c r="B79" s="37"/>
      <c r="C79" s="219" t="s">
        <v>267</v>
      </c>
      <c r="D79" s="37"/>
      <c r="E79" s="220"/>
      <c r="F79" s="37"/>
      <c r="G79" s="213"/>
    </row>
    <row r="80" spans="1:7" x14ac:dyDescent="0.25">
      <c r="A80" s="213"/>
      <c r="B80" s="37"/>
      <c r="C80" s="37"/>
      <c r="D80" s="37"/>
      <c r="E80" s="37" t="s">
        <v>1</v>
      </c>
      <c r="F80" s="37"/>
      <c r="G80" s="213"/>
    </row>
    <row r="81" spans="1:7" x14ac:dyDescent="0.25">
      <c r="A81" s="213"/>
      <c r="B81" s="225" t="s">
        <v>189</v>
      </c>
      <c r="C81" s="226" t="s">
        <v>190</v>
      </c>
      <c r="D81" s="225" t="s">
        <v>191</v>
      </c>
      <c r="E81" s="226" t="s">
        <v>193</v>
      </c>
      <c r="F81" s="226" t="s">
        <v>128</v>
      </c>
      <c r="G81" s="213"/>
    </row>
    <row r="82" spans="1:7" x14ac:dyDescent="0.25">
      <c r="A82" s="213"/>
      <c r="B82" s="37"/>
      <c r="C82" s="37"/>
      <c r="D82" s="37"/>
      <c r="E82" s="37"/>
      <c r="F82" s="37"/>
      <c r="G82" s="213"/>
    </row>
    <row r="83" spans="1:7" x14ac:dyDescent="0.25">
      <c r="A83" s="213"/>
      <c r="B83" s="214" t="s">
        <v>300</v>
      </c>
      <c r="C83" s="37"/>
      <c r="D83" s="37"/>
      <c r="E83" s="37"/>
      <c r="F83" s="37"/>
      <c r="G83" s="213"/>
    </row>
    <row r="84" spans="1:7" x14ac:dyDescent="0.25">
      <c r="A84" s="213"/>
      <c r="B84" s="214" t="s">
        <v>301</v>
      </c>
      <c r="C84" s="37"/>
      <c r="D84" s="222" t="s">
        <v>220</v>
      </c>
      <c r="E84" s="37"/>
      <c r="F84" s="37"/>
      <c r="G84" s="213"/>
    </row>
    <row r="85" spans="1:7" x14ac:dyDescent="0.25">
      <c r="A85" s="213"/>
      <c r="B85" s="37"/>
      <c r="C85" s="216" t="s">
        <v>314</v>
      </c>
      <c r="D85" s="217" t="s">
        <v>316</v>
      </c>
      <c r="E85" s="37"/>
      <c r="F85" s="37"/>
      <c r="G85" s="213"/>
    </row>
    <row r="86" spans="1:7" x14ac:dyDescent="0.25">
      <c r="A86" s="213"/>
      <c r="B86" s="222" t="s">
        <v>195</v>
      </c>
      <c r="C86" s="220" t="s">
        <v>315</v>
      </c>
      <c r="D86" s="217" t="s">
        <v>317</v>
      </c>
      <c r="E86" s="220"/>
      <c r="F86" s="37"/>
      <c r="G86" s="213"/>
    </row>
    <row r="87" spans="1:7" x14ac:dyDescent="0.25">
      <c r="A87" s="213"/>
      <c r="B87" s="37"/>
      <c r="C87" s="37"/>
      <c r="D87" s="217" t="s">
        <v>322</v>
      </c>
      <c r="E87" s="37"/>
      <c r="F87" s="37"/>
      <c r="G87" s="213"/>
    </row>
    <row r="88" spans="1:7" x14ac:dyDescent="0.25">
      <c r="A88" s="213"/>
      <c r="B88" s="218" t="s">
        <v>309</v>
      </c>
      <c r="C88" s="216" t="s">
        <v>318</v>
      </c>
      <c r="D88" s="217" t="s">
        <v>320</v>
      </c>
      <c r="E88" s="37"/>
      <c r="F88" s="37"/>
      <c r="G88" s="213"/>
    </row>
    <row r="89" spans="1:7" x14ac:dyDescent="0.25">
      <c r="A89" s="213"/>
      <c r="B89" s="218" t="s">
        <v>302</v>
      </c>
      <c r="C89" s="216" t="s">
        <v>319</v>
      </c>
      <c r="D89" s="217" t="s">
        <v>321</v>
      </c>
      <c r="E89" s="37"/>
      <c r="F89" s="37"/>
      <c r="G89" s="213"/>
    </row>
    <row r="90" spans="1:7" x14ac:dyDescent="0.25">
      <c r="A90" s="213"/>
      <c r="B90" s="218" t="s">
        <v>303</v>
      </c>
      <c r="C90" s="216" t="s">
        <v>323</v>
      </c>
      <c r="D90" s="37"/>
      <c r="E90" s="37"/>
      <c r="F90" s="37"/>
      <c r="G90" s="213"/>
    </row>
    <row r="91" spans="1:7" x14ac:dyDescent="0.25">
      <c r="A91" s="213"/>
      <c r="B91" s="218" t="s">
        <v>304</v>
      </c>
      <c r="C91" s="219" t="s">
        <v>324</v>
      </c>
      <c r="D91" s="37"/>
      <c r="E91" s="37"/>
      <c r="F91" s="37"/>
      <c r="G91" s="213"/>
    </row>
    <row r="92" spans="1:7" x14ac:dyDescent="0.25">
      <c r="A92" s="213"/>
      <c r="B92" s="218" t="s">
        <v>305</v>
      </c>
      <c r="D92" s="37"/>
      <c r="E92" s="37"/>
      <c r="F92" s="37"/>
      <c r="G92" s="213"/>
    </row>
    <row r="93" spans="1:7" x14ac:dyDescent="0.25">
      <c r="A93" s="213"/>
      <c r="B93" s="218" t="s">
        <v>306</v>
      </c>
      <c r="C93" s="216" t="s">
        <v>331</v>
      </c>
      <c r="D93" s="222" t="s">
        <v>278</v>
      </c>
      <c r="E93" s="37"/>
      <c r="F93" s="37"/>
      <c r="G93" s="213"/>
    </row>
    <row r="94" spans="1:7" x14ac:dyDescent="0.25">
      <c r="A94" s="213"/>
      <c r="B94" s="218" t="s">
        <v>307</v>
      </c>
      <c r="C94" s="219" t="s">
        <v>332</v>
      </c>
      <c r="D94" s="217" t="s">
        <v>330</v>
      </c>
      <c r="E94" s="37"/>
      <c r="F94" s="37"/>
      <c r="G94" s="213"/>
    </row>
    <row r="95" spans="1:7" x14ac:dyDescent="0.25">
      <c r="A95" s="213"/>
      <c r="B95" s="218" t="s">
        <v>308</v>
      </c>
      <c r="C95" s="37"/>
      <c r="D95" s="217" t="s">
        <v>325</v>
      </c>
      <c r="E95" s="37"/>
      <c r="F95" s="37"/>
      <c r="G95" s="213"/>
    </row>
    <row r="96" spans="1:7" x14ac:dyDescent="0.25">
      <c r="A96" s="213"/>
      <c r="B96" s="37"/>
      <c r="C96" s="216" t="s">
        <v>333</v>
      </c>
      <c r="D96" s="217" t="s">
        <v>326</v>
      </c>
      <c r="E96" s="37"/>
      <c r="F96" s="37"/>
      <c r="G96" s="213"/>
    </row>
    <row r="97" spans="1:7" x14ac:dyDescent="0.25">
      <c r="A97" s="213"/>
      <c r="B97" s="37"/>
      <c r="C97" s="216" t="s">
        <v>334</v>
      </c>
      <c r="D97" s="217" t="s">
        <v>327</v>
      </c>
      <c r="E97" s="37"/>
      <c r="F97" s="37"/>
      <c r="G97" s="213"/>
    </row>
    <row r="98" spans="1:7" x14ac:dyDescent="0.25">
      <c r="A98" s="213"/>
      <c r="B98" s="37"/>
      <c r="C98" s="219" t="s">
        <v>335</v>
      </c>
      <c r="D98" s="217" t="s">
        <v>328</v>
      </c>
      <c r="E98" s="37"/>
      <c r="F98" s="37"/>
      <c r="G98" s="213"/>
    </row>
    <row r="99" spans="1:7" x14ac:dyDescent="0.25">
      <c r="A99" s="213"/>
      <c r="B99" s="37"/>
      <c r="C99" s="221"/>
      <c r="D99" s="217" t="s">
        <v>329</v>
      </c>
      <c r="E99" s="37"/>
      <c r="F99" s="37"/>
      <c r="G99" s="213"/>
    </row>
    <row r="100" spans="1:7" x14ac:dyDescent="0.25">
      <c r="A100" s="213"/>
      <c r="B100" s="37"/>
      <c r="C100" s="216" t="s">
        <v>336</v>
      </c>
      <c r="D100" s="37"/>
      <c r="E100" s="37"/>
      <c r="F100" s="37"/>
      <c r="G100" s="213"/>
    </row>
    <row r="101" spans="1:7" x14ac:dyDescent="0.25">
      <c r="A101" s="213"/>
      <c r="B101" s="37"/>
      <c r="C101" s="219" t="s">
        <v>337</v>
      </c>
      <c r="D101" s="37"/>
      <c r="E101" s="37"/>
      <c r="F101" s="37"/>
      <c r="G101" s="213"/>
    </row>
    <row r="102" spans="1:7" x14ac:dyDescent="0.25">
      <c r="A102" s="213"/>
      <c r="B102" s="37"/>
      <c r="C102" s="221"/>
      <c r="D102" s="37"/>
      <c r="E102" s="37"/>
      <c r="F102" s="37"/>
      <c r="G102" s="213"/>
    </row>
    <row r="103" spans="1:7" x14ac:dyDescent="0.25">
      <c r="A103" s="213"/>
      <c r="B103" s="37"/>
      <c r="C103" s="216" t="s">
        <v>338</v>
      </c>
      <c r="D103" s="37"/>
      <c r="E103" s="37"/>
      <c r="F103" s="37"/>
      <c r="G103" s="213"/>
    </row>
    <row r="104" spans="1:7" x14ac:dyDescent="0.25">
      <c r="A104" s="213"/>
      <c r="B104" s="37"/>
      <c r="C104" s="219" t="s">
        <v>339</v>
      </c>
      <c r="D104" s="37"/>
      <c r="E104" s="37"/>
      <c r="F104" s="37"/>
      <c r="G104" s="213"/>
    </row>
    <row r="105" spans="1:7" x14ac:dyDescent="0.25">
      <c r="A105" s="213"/>
      <c r="B105" s="37"/>
      <c r="C105" s="221"/>
      <c r="D105" s="37"/>
      <c r="E105" s="37"/>
      <c r="F105" s="37"/>
      <c r="G105" s="213"/>
    </row>
    <row r="106" spans="1:7" x14ac:dyDescent="0.25">
      <c r="A106" s="213"/>
      <c r="B106" s="37"/>
      <c r="C106" s="216" t="s">
        <v>340</v>
      </c>
      <c r="D106" s="37"/>
      <c r="E106" s="37"/>
      <c r="F106" s="37"/>
      <c r="G106" s="213"/>
    </row>
    <row r="107" spans="1:7" x14ac:dyDescent="0.25">
      <c r="A107" s="213"/>
      <c r="B107" s="37"/>
      <c r="C107" s="219" t="s">
        <v>341</v>
      </c>
      <c r="D107" s="37"/>
      <c r="E107" s="37"/>
      <c r="F107" s="37"/>
      <c r="G107" s="213"/>
    </row>
    <row r="108" spans="1:7" x14ac:dyDescent="0.25">
      <c r="A108" s="213"/>
      <c r="B108" s="37"/>
      <c r="C108" s="37"/>
      <c r="D108" s="37"/>
      <c r="E108" s="37"/>
      <c r="F108" s="37"/>
      <c r="G108" s="213"/>
    </row>
    <row r="109" spans="1:7" x14ac:dyDescent="0.25">
      <c r="A109" s="213"/>
      <c r="B109" s="37"/>
      <c r="C109" s="216" t="s">
        <v>342</v>
      </c>
      <c r="D109" s="37"/>
      <c r="E109" s="37"/>
      <c r="F109" s="37"/>
      <c r="G109" s="213"/>
    </row>
    <row r="110" spans="1:7" x14ac:dyDescent="0.25">
      <c r="A110" s="213"/>
      <c r="B110" s="37"/>
      <c r="C110" s="219" t="s">
        <v>343</v>
      </c>
      <c r="D110" s="37"/>
      <c r="E110" s="37"/>
      <c r="F110" s="37"/>
      <c r="G110" s="213"/>
    </row>
    <row r="111" spans="1:7" x14ac:dyDescent="0.25">
      <c r="A111" s="213"/>
      <c r="B111" s="37"/>
      <c r="C111" s="37"/>
      <c r="D111" s="37"/>
      <c r="E111" s="37"/>
      <c r="F111" s="37"/>
      <c r="G111" s="213"/>
    </row>
    <row r="112" spans="1:7" x14ac:dyDescent="0.25">
      <c r="A112" s="213"/>
      <c r="B112" s="37"/>
      <c r="C112" s="216" t="s">
        <v>344</v>
      </c>
      <c r="D112" s="37"/>
      <c r="E112" s="37"/>
      <c r="F112" s="37"/>
      <c r="G112" s="213"/>
    </row>
    <row r="113" spans="1:7" x14ac:dyDescent="0.25">
      <c r="A113" s="213"/>
      <c r="B113" s="37"/>
      <c r="C113" s="219" t="s">
        <v>345</v>
      </c>
      <c r="D113" s="37"/>
      <c r="E113" s="37"/>
      <c r="F113" s="37"/>
      <c r="G113" s="213"/>
    </row>
    <row r="114" spans="1:7" x14ac:dyDescent="0.25">
      <c r="A114" s="213"/>
      <c r="B114" s="37"/>
      <c r="C114" s="37"/>
      <c r="D114" s="37"/>
      <c r="E114" s="37"/>
      <c r="F114" s="37"/>
      <c r="G114" s="213"/>
    </row>
    <row r="115" spans="1:7" x14ac:dyDescent="0.25">
      <c r="A115" s="213"/>
      <c r="B115" s="37"/>
      <c r="C115" s="219" t="s">
        <v>346</v>
      </c>
      <c r="D115" s="37"/>
      <c r="E115" s="37"/>
      <c r="F115" s="37"/>
      <c r="G115" s="213"/>
    </row>
    <row r="116" spans="1:7" x14ac:dyDescent="0.25">
      <c r="A116" s="213"/>
      <c r="B116" s="37"/>
      <c r="C116" s="37"/>
      <c r="D116" s="37"/>
      <c r="E116" s="37"/>
      <c r="F116" s="37"/>
      <c r="G116" s="213"/>
    </row>
    <row r="117" spans="1:7" x14ac:dyDescent="0.25">
      <c r="A117" s="213"/>
      <c r="B117" s="37"/>
      <c r="C117" s="216" t="s">
        <v>347</v>
      </c>
      <c r="D117" s="37"/>
      <c r="E117" s="37"/>
      <c r="F117" s="37"/>
      <c r="G117" s="213"/>
    </row>
    <row r="118" spans="1:7" x14ac:dyDescent="0.25">
      <c r="A118" s="213"/>
      <c r="B118" s="37"/>
      <c r="C118" s="219" t="s">
        <v>348</v>
      </c>
      <c r="D118" s="37"/>
      <c r="E118" s="37"/>
      <c r="F118" s="37"/>
      <c r="G118" s="213"/>
    </row>
    <row r="119" spans="1:7" x14ac:dyDescent="0.25">
      <c r="A119" s="213"/>
      <c r="B119" s="37"/>
      <c r="C119" s="37"/>
      <c r="D119" s="37"/>
      <c r="E119" s="37"/>
      <c r="F119" s="37"/>
      <c r="G119" s="213"/>
    </row>
    <row r="120" spans="1:7" x14ac:dyDescent="0.25">
      <c r="A120" s="213"/>
      <c r="B120" s="37"/>
      <c r="C120" s="216" t="s">
        <v>349</v>
      </c>
      <c r="D120" s="37"/>
      <c r="E120" s="37"/>
      <c r="F120" s="37"/>
      <c r="G120" s="213"/>
    </row>
    <row r="121" spans="1:7" x14ac:dyDescent="0.25">
      <c r="A121" s="213"/>
      <c r="B121" s="37"/>
      <c r="C121" s="219" t="s">
        <v>350</v>
      </c>
      <c r="D121" s="37"/>
      <c r="E121" s="37"/>
      <c r="F121" s="37"/>
      <c r="G121" s="213"/>
    </row>
    <row r="122" spans="1:7" x14ac:dyDescent="0.25">
      <c r="A122" s="213"/>
      <c r="B122" s="37"/>
      <c r="C122" s="37"/>
      <c r="D122" s="37"/>
      <c r="E122" s="37"/>
      <c r="F122" s="37"/>
      <c r="G122" s="213"/>
    </row>
    <row r="123" spans="1:7" x14ac:dyDescent="0.25">
      <c r="A123" s="213"/>
      <c r="B123" s="225" t="s">
        <v>189</v>
      </c>
      <c r="C123" s="226" t="s">
        <v>190</v>
      </c>
      <c r="D123" s="225" t="s">
        <v>191</v>
      </c>
      <c r="E123" s="226" t="s">
        <v>193</v>
      </c>
      <c r="F123" s="226" t="s">
        <v>128</v>
      </c>
      <c r="G123" s="213"/>
    </row>
    <row r="124" spans="1:7" x14ac:dyDescent="0.25">
      <c r="A124" s="213"/>
      <c r="B124" s="37"/>
      <c r="C124" s="37"/>
      <c r="D124" s="37"/>
      <c r="E124" s="37"/>
      <c r="F124" s="37"/>
      <c r="G124" s="213"/>
    </row>
    <row r="125" spans="1:7" x14ac:dyDescent="0.25">
      <c r="A125" s="213"/>
      <c r="B125" s="37"/>
      <c r="C125" s="216" t="s">
        <v>359</v>
      </c>
      <c r="D125" s="37"/>
      <c r="E125" s="37"/>
      <c r="F125" s="37"/>
      <c r="G125" s="213"/>
    </row>
    <row r="126" spans="1:7" x14ac:dyDescent="0.25">
      <c r="A126" s="213"/>
      <c r="B126" s="37"/>
      <c r="C126" s="219" t="s">
        <v>360</v>
      </c>
      <c r="D126" s="222" t="s">
        <v>363</v>
      </c>
      <c r="E126" s="37"/>
      <c r="F126" s="37"/>
      <c r="G126" s="213"/>
    </row>
    <row r="127" spans="1:7" x14ac:dyDescent="0.25">
      <c r="A127" s="213"/>
      <c r="B127" s="214" t="s">
        <v>351</v>
      </c>
      <c r="C127" s="216"/>
      <c r="D127" s="217" t="s">
        <v>364</v>
      </c>
      <c r="E127" s="37"/>
      <c r="F127" s="37"/>
      <c r="G127" s="213"/>
    </row>
    <row r="128" spans="1:7" x14ac:dyDescent="0.25">
      <c r="A128" s="213"/>
      <c r="B128" s="214" t="s">
        <v>352</v>
      </c>
      <c r="C128" s="216" t="s">
        <v>365</v>
      </c>
      <c r="D128" s="217" t="s">
        <v>361</v>
      </c>
      <c r="E128" s="37"/>
      <c r="F128" s="37"/>
      <c r="G128" s="213"/>
    </row>
    <row r="129" spans="1:7" x14ac:dyDescent="0.25">
      <c r="A129" s="213"/>
      <c r="B129" s="37"/>
      <c r="C129" s="219" t="s">
        <v>366</v>
      </c>
      <c r="D129" s="217" t="s">
        <v>362</v>
      </c>
      <c r="E129" s="37"/>
      <c r="F129" s="37"/>
      <c r="G129" s="213"/>
    </row>
    <row r="130" spans="1:7" x14ac:dyDescent="0.25">
      <c r="A130" s="213"/>
      <c r="B130" s="222" t="s">
        <v>195</v>
      </c>
      <c r="C130" s="216"/>
      <c r="D130" s="37"/>
      <c r="E130" s="37"/>
      <c r="F130" s="37"/>
      <c r="G130" s="213"/>
    </row>
    <row r="131" spans="1:7" x14ac:dyDescent="0.25">
      <c r="A131" s="213"/>
      <c r="B131" s="37"/>
      <c r="C131" s="216" t="s">
        <v>371</v>
      </c>
      <c r="D131" s="222" t="s">
        <v>216</v>
      </c>
      <c r="E131" s="37"/>
      <c r="F131" s="37"/>
      <c r="G131" s="213"/>
    </row>
    <row r="132" spans="1:7" x14ac:dyDescent="0.25">
      <c r="A132" s="213"/>
      <c r="B132" s="218" t="s">
        <v>358</v>
      </c>
      <c r="C132" s="219" t="s">
        <v>372</v>
      </c>
      <c r="D132" s="217" t="s">
        <v>370</v>
      </c>
      <c r="E132" s="37"/>
      <c r="F132" s="37"/>
      <c r="G132" s="213"/>
    </row>
    <row r="133" spans="1:7" x14ac:dyDescent="0.25">
      <c r="A133" s="213"/>
      <c r="B133" s="218" t="s">
        <v>353</v>
      </c>
      <c r="C133" s="216"/>
      <c r="D133" s="217" t="s">
        <v>367</v>
      </c>
      <c r="E133" s="37"/>
      <c r="F133" s="37"/>
      <c r="G133" s="213"/>
    </row>
    <row r="134" spans="1:7" x14ac:dyDescent="0.25">
      <c r="A134" s="213"/>
      <c r="B134" s="218" t="s">
        <v>354</v>
      </c>
      <c r="C134" s="216" t="s">
        <v>373</v>
      </c>
      <c r="D134" s="217" t="s">
        <v>368</v>
      </c>
      <c r="E134" s="37"/>
      <c r="F134" s="37"/>
      <c r="G134" s="213"/>
    </row>
    <row r="135" spans="1:7" x14ac:dyDescent="0.25">
      <c r="A135" s="213"/>
      <c r="B135" s="218" t="s">
        <v>355</v>
      </c>
      <c r="C135" s="219" t="s">
        <v>374</v>
      </c>
      <c r="D135" s="217" t="s">
        <v>369</v>
      </c>
      <c r="E135" s="37"/>
      <c r="F135" s="37"/>
      <c r="G135" s="213"/>
    </row>
    <row r="136" spans="1:7" x14ac:dyDescent="0.25">
      <c r="A136" s="213"/>
      <c r="B136" s="218" t="s">
        <v>356</v>
      </c>
      <c r="C136" s="216"/>
      <c r="D136" s="37"/>
      <c r="E136" s="37"/>
      <c r="F136" s="37"/>
      <c r="G136" s="213"/>
    </row>
    <row r="137" spans="1:7" x14ac:dyDescent="0.25">
      <c r="A137" s="213"/>
      <c r="B137" s="218" t="s">
        <v>357</v>
      </c>
      <c r="C137" s="216" t="s">
        <v>375</v>
      </c>
      <c r="D137" s="37"/>
      <c r="E137" s="37"/>
      <c r="F137" s="37"/>
      <c r="G137" s="213"/>
    </row>
    <row r="138" spans="1:7" x14ac:dyDescent="0.25">
      <c r="A138" s="213"/>
      <c r="B138" s="218"/>
      <c r="C138" s="219" t="s">
        <v>376</v>
      </c>
      <c r="D138" s="37"/>
      <c r="E138" s="37"/>
      <c r="F138" s="37"/>
      <c r="G138" s="213"/>
    </row>
    <row r="139" spans="1:7" x14ac:dyDescent="0.25">
      <c r="A139" s="213"/>
      <c r="B139" s="218"/>
      <c r="C139" s="216"/>
      <c r="D139" s="37"/>
      <c r="E139" s="37"/>
      <c r="F139" s="37"/>
      <c r="G139" s="213"/>
    </row>
    <row r="140" spans="1:7" x14ac:dyDescent="0.25">
      <c r="A140" s="213"/>
      <c r="B140" s="218"/>
      <c r="C140" s="218" t="s">
        <v>377</v>
      </c>
      <c r="D140" s="37"/>
      <c r="E140" s="37"/>
      <c r="F140" s="37"/>
      <c r="G140" s="213"/>
    </row>
    <row r="141" spans="1:7" x14ac:dyDescent="0.25">
      <c r="A141" s="213"/>
      <c r="B141" s="218"/>
      <c r="C141" s="218"/>
      <c r="D141" s="37"/>
      <c r="E141" s="37"/>
      <c r="F141" s="37"/>
      <c r="G141" s="213"/>
    </row>
    <row r="142" spans="1:7" x14ac:dyDescent="0.25">
      <c r="A142" s="213"/>
      <c r="B142" s="218"/>
      <c r="C142" s="218" t="s">
        <v>378</v>
      </c>
      <c r="D142" s="37"/>
      <c r="E142" s="37"/>
      <c r="F142" s="37"/>
      <c r="G142" s="213"/>
    </row>
    <row r="143" spans="1:7" x14ac:dyDescent="0.25">
      <c r="A143" s="213"/>
      <c r="B143" s="218"/>
      <c r="C143" s="218" t="s">
        <v>381</v>
      </c>
      <c r="D143" s="37"/>
      <c r="E143" s="37"/>
      <c r="F143" s="37"/>
      <c r="G143" s="213"/>
    </row>
    <row r="144" spans="1:7" x14ac:dyDescent="0.25">
      <c r="A144" s="213"/>
      <c r="B144" s="218"/>
      <c r="C144" s="218" t="s">
        <v>382</v>
      </c>
      <c r="D144" s="37"/>
      <c r="E144" s="37"/>
      <c r="F144" s="37"/>
      <c r="G144" s="213"/>
    </row>
    <row r="145" spans="1:7" x14ac:dyDescent="0.25">
      <c r="A145" s="213"/>
      <c r="C145" s="218" t="s">
        <v>379</v>
      </c>
      <c r="D145" s="37"/>
      <c r="E145" s="37"/>
      <c r="F145" s="37"/>
      <c r="G145" s="213"/>
    </row>
    <row r="146" spans="1:7" x14ac:dyDescent="0.25">
      <c r="A146" s="213"/>
      <c r="B146" s="37"/>
      <c r="C146" s="218" t="s">
        <v>380</v>
      </c>
      <c r="D146" s="37"/>
      <c r="E146" s="37"/>
      <c r="F146" s="37"/>
      <c r="G146" s="213"/>
    </row>
    <row r="147" spans="1:7" x14ac:dyDescent="0.25">
      <c r="A147" s="213"/>
      <c r="B147" s="225" t="s">
        <v>189</v>
      </c>
      <c r="C147" s="226" t="s">
        <v>190</v>
      </c>
      <c r="D147" s="225" t="s">
        <v>191</v>
      </c>
      <c r="E147" s="226" t="s">
        <v>193</v>
      </c>
      <c r="F147" s="226" t="s">
        <v>128</v>
      </c>
      <c r="G147" s="213"/>
    </row>
    <row r="148" spans="1:7" x14ac:dyDescent="0.25">
      <c r="A148" s="213"/>
      <c r="B148" s="37"/>
      <c r="C148" s="37"/>
      <c r="D148" s="37"/>
      <c r="E148" s="37"/>
      <c r="F148" s="37"/>
      <c r="G148" s="213"/>
    </row>
    <row r="149" spans="1:7" x14ac:dyDescent="0.25">
      <c r="A149" s="213"/>
      <c r="B149" s="214" t="s">
        <v>268</v>
      </c>
      <c r="C149" s="216" t="s">
        <v>274</v>
      </c>
      <c r="D149" s="37"/>
      <c r="E149" s="37"/>
      <c r="F149" s="37"/>
      <c r="G149" s="213"/>
    </row>
    <row r="150" spans="1:7" x14ac:dyDescent="0.25">
      <c r="A150" s="213"/>
      <c r="B150" s="214" t="s">
        <v>269</v>
      </c>
      <c r="C150" s="216" t="s">
        <v>275</v>
      </c>
      <c r="D150" s="222" t="s">
        <v>220</v>
      </c>
      <c r="E150" s="37"/>
      <c r="F150" s="37"/>
      <c r="G150" s="213"/>
    </row>
    <row r="151" spans="1:7" x14ac:dyDescent="0.25">
      <c r="A151" s="213"/>
      <c r="B151" s="37"/>
      <c r="C151" s="219" t="s">
        <v>276</v>
      </c>
      <c r="D151" s="217" t="s">
        <v>279</v>
      </c>
      <c r="E151" s="220"/>
      <c r="F151" s="37"/>
      <c r="G151" s="213"/>
    </row>
    <row r="152" spans="1:7" x14ac:dyDescent="0.25">
      <c r="A152" s="213"/>
      <c r="B152" s="37"/>
      <c r="C152" s="37"/>
      <c r="D152" s="217" t="s">
        <v>280</v>
      </c>
      <c r="E152" s="37"/>
      <c r="F152" s="37"/>
      <c r="G152" s="213"/>
    </row>
    <row r="153" spans="1:7" x14ac:dyDescent="0.25">
      <c r="A153" s="213"/>
      <c r="B153" s="37"/>
      <c r="C153" s="216" t="s">
        <v>284</v>
      </c>
      <c r="D153" s="217" t="s">
        <v>277</v>
      </c>
      <c r="E153" s="37"/>
      <c r="F153" s="37"/>
      <c r="G153" s="213"/>
    </row>
    <row r="154" spans="1:7" x14ac:dyDescent="0.25">
      <c r="A154" s="213"/>
      <c r="C154" s="219" t="s">
        <v>285</v>
      </c>
      <c r="D154" s="37"/>
      <c r="E154" s="220"/>
      <c r="F154" s="37"/>
      <c r="G154" s="213"/>
    </row>
    <row r="155" spans="1:7" x14ac:dyDescent="0.25">
      <c r="A155" s="213"/>
      <c r="B155" s="222" t="s">
        <v>272</v>
      </c>
      <c r="C155" s="216"/>
      <c r="D155" s="37"/>
      <c r="E155" s="37"/>
      <c r="F155" s="37"/>
      <c r="G155" s="213"/>
    </row>
    <row r="156" spans="1:7" x14ac:dyDescent="0.25">
      <c r="A156" s="213"/>
      <c r="B156" s="218" t="s">
        <v>273</v>
      </c>
      <c r="C156" s="216" t="s">
        <v>289</v>
      </c>
      <c r="D156" s="37"/>
      <c r="E156" s="37"/>
      <c r="F156" s="37"/>
      <c r="G156" s="213"/>
    </row>
    <row r="157" spans="1:7" x14ac:dyDescent="0.25">
      <c r="A157" s="213"/>
      <c r="B157" s="218" t="s">
        <v>270</v>
      </c>
      <c r="C157" s="219" t="s">
        <v>290</v>
      </c>
      <c r="D157" s="222" t="s">
        <v>278</v>
      </c>
      <c r="E157" s="220"/>
      <c r="F157" s="37"/>
      <c r="G157" s="213"/>
    </row>
    <row r="158" spans="1:7" x14ac:dyDescent="0.25">
      <c r="A158" s="213"/>
      <c r="B158" s="218" t="s">
        <v>271</v>
      </c>
      <c r="C158" s="37"/>
      <c r="D158" s="217" t="s">
        <v>282</v>
      </c>
      <c r="E158" s="37"/>
      <c r="F158" s="37"/>
      <c r="G158" s="213"/>
    </row>
    <row r="159" spans="1:7" x14ac:dyDescent="0.25">
      <c r="A159" s="213"/>
      <c r="B159" s="37"/>
      <c r="C159" s="219" t="s">
        <v>291</v>
      </c>
      <c r="D159" s="217" t="s">
        <v>281</v>
      </c>
      <c r="E159" s="220"/>
      <c r="F159" s="37"/>
      <c r="G159" s="213"/>
    </row>
    <row r="160" spans="1:7" x14ac:dyDescent="0.25">
      <c r="A160" s="213"/>
      <c r="B160" s="37"/>
      <c r="C160" s="37"/>
      <c r="D160" s="217" t="s">
        <v>217</v>
      </c>
      <c r="E160" s="37"/>
      <c r="F160" s="37"/>
      <c r="G160" s="213"/>
    </row>
    <row r="161" spans="1:7" x14ac:dyDescent="0.25">
      <c r="A161" s="213"/>
      <c r="B161" s="37"/>
      <c r="C161" s="216" t="s">
        <v>292</v>
      </c>
      <c r="D161" s="217" t="s">
        <v>283</v>
      </c>
      <c r="E161" s="37"/>
      <c r="F161" s="37"/>
      <c r="G161" s="213"/>
    </row>
    <row r="162" spans="1:7" x14ac:dyDescent="0.25">
      <c r="A162" s="213"/>
      <c r="B162" s="37"/>
      <c r="C162" s="219" t="s">
        <v>293</v>
      </c>
      <c r="D162" s="217"/>
      <c r="E162" s="220"/>
      <c r="F162" s="37"/>
      <c r="G162" s="213"/>
    </row>
    <row r="163" spans="1:7" x14ac:dyDescent="0.25">
      <c r="A163" s="213"/>
      <c r="B163" s="37"/>
      <c r="C163" s="37"/>
      <c r="D163" s="37"/>
      <c r="E163" s="37"/>
      <c r="F163" s="37"/>
      <c r="G163" s="213"/>
    </row>
    <row r="164" spans="1:7" x14ac:dyDescent="0.25">
      <c r="A164" s="213"/>
      <c r="B164" s="37"/>
      <c r="C164" s="216" t="s">
        <v>294</v>
      </c>
      <c r="D164" s="37"/>
      <c r="E164" s="37"/>
      <c r="F164" s="37"/>
      <c r="G164" s="213"/>
    </row>
    <row r="165" spans="1:7" x14ac:dyDescent="0.25">
      <c r="A165" s="213"/>
      <c r="B165" s="37"/>
      <c r="C165" s="216" t="s">
        <v>296</v>
      </c>
      <c r="D165" s="37"/>
      <c r="E165" s="37"/>
      <c r="F165" s="37"/>
      <c r="G165" s="213"/>
    </row>
    <row r="166" spans="1:7" x14ac:dyDescent="0.25">
      <c r="A166" s="213"/>
      <c r="B166" s="37"/>
      <c r="C166" s="216" t="s">
        <v>295</v>
      </c>
      <c r="D166" s="37"/>
      <c r="E166" s="37"/>
      <c r="F166" s="37"/>
      <c r="G166" s="213"/>
    </row>
    <row r="167" spans="1:7" x14ac:dyDescent="0.25">
      <c r="A167" s="213"/>
      <c r="B167" s="37"/>
      <c r="C167" s="219" t="s">
        <v>297</v>
      </c>
      <c r="D167" s="37"/>
      <c r="E167" s="220"/>
      <c r="F167" s="37"/>
      <c r="G167" s="213"/>
    </row>
    <row r="168" spans="1:7" x14ac:dyDescent="0.25">
      <c r="A168" s="213"/>
      <c r="B168" s="37"/>
      <c r="C168" s="37"/>
      <c r="D168" s="37"/>
      <c r="E168" s="37"/>
      <c r="F168" s="37"/>
      <c r="G168" s="213"/>
    </row>
    <row r="169" spans="1:7" x14ac:dyDescent="0.25">
      <c r="A169" s="213"/>
      <c r="B169" s="37"/>
      <c r="C169" s="216" t="s">
        <v>298</v>
      </c>
      <c r="D169" s="37"/>
      <c r="E169" s="37"/>
      <c r="F169" s="37"/>
      <c r="G169" s="213"/>
    </row>
    <row r="170" spans="1:7" x14ac:dyDescent="0.25">
      <c r="A170" s="213"/>
      <c r="B170" s="37"/>
      <c r="C170" s="219" t="s">
        <v>299</v>
      </c>
      <c r="D170" s="37"/>
      <c r="E170" s="220"/>
      <c r="F170" s="37"/>
      <c r="G170" s="213"/>
    </row>
    <row r="171" spans="1:7" x14ac:dyDescent="0.25">
      <c r="A171" s="213"/>
      <c r="B171" s="37"/>
      <c r="C171" s="37"/>
      <c r="D171" s="37"/>
      <c r="E171" s="37" t="s">
        <v>1</v>
      </c>
      <c r="F171" s="37"/>
      <c r="G171" s="213"/>
    </row>
    <row r="172" spans="1:7" x14ac:dyDescent="0.25">
      <c r="A172" s="213"/>
      <c r="B172" s="213"/>
      <c r="C172" s="213"/>
      <c r="D172" s="213"/>
      <c r="E172" s="213"/>
      <c r="F172" s="213"/>
      <c r="G172" s="213"/>
    </row>
    <row r="173" spans="1:7" x14ac:dyDescent="0.25">
      <c r="A173" s="213"/>
      <c r="B173" s="37"/>
      <c r="C173" s="37"/>
      <c r="D173" s="37"/>
      <c r="E173" s="37"/>
      <c r="F173" s="37"/>
      <c r="G173" s="213"/>
    </row>
    <row r="174" spans="1:7" x14ac:dyDescent="0.25">
      <c r="A174" s="213"/>
      <c r="B174" s="37"/>
      <c r="C174" s="216" t="s">
        <v>383</v>
      </c>
      <c r="D174" s="37"/>
      <c r="E174" s="37"/>
      <c r="F174" s="37"/>
      <c r="G174" s="213"/>
    </row>
    <row r="175" spans="1:7" x14ac:dyDescent="0.25">
      <c r="A175" s="213"/>
      <c r="B175" s="37"/>
      <c r="C175" s="37"/>
      <c r="D175" s="37"/>
      <c r="E175" s="37"/>
      <c r="F175" s="37"/>
      <c r="G175" s="213"/>
    </row>
    <row r="176" spans="1:7" x14ac:dyDescent="0.25">
      <c r="A176" s="213"/>
      <c r="B176" s="37"/>
      <c r="C176" s="37"/>
      <c r="D176" s="37"/>
      <c r="E176" s="37"/>
      <c r="F176" s="37"/>
      <c r="G176" s="213"/>
    </row>
    <row r="177" spans="1:7" x14ac:dyDescent="0.25">
      <c r="A177" s="213"/>
      <c r="B177" s="37"/>
      <c r="C177" s="37"/>
      <c r="D177" s="37"/>
      <c r="E177" s="37"/>
      <c r="F177" s="37"/>
      <c r="G177" s="213"/>
    </row>
    <row r="178" spans="1:7" x14ac:dyDescent="0.25">
      <c r="A178" s="213"/>
      <c r="B178" s="37"/>
      <c r="C178" s="37"/>
      <c r="D178" s="37"/>
      <c r="E178" s="37"/>
      <c r="F178" s="37"/>
      <c r="G178" s="213"/>
    </row>
    <row r="179" spans="1:7" x14ac:dyDescent="0.25">
      <c r="A179" s="213"/>
      <c r="B179" s="37"/>
      <c r="C179" s="37"/>
      <c r="D179" s="37"/>
      <c r="E179" s="37"/>
      <c r="F179" s="37"/>
      <c r="G179" s="213"/>
    </row>
    <row r="180" spans="1:7" x14ac:dyDescent="0.25">
      <c r="A180" s="213"/>
      <c r="B180" s="37"/>
      <c r="C180" s="37"/>
      <c r="D180" s="37"/>
      <c r="E180" s="37"/>
      <c r="F180" s="37"/>
      <c r="G180" s="213"/>
    </row>
    <row r="181" spans="1:7" x14ac:dyDescent="0.25">
      <c r="A181" s="213"/>
      <c r="B181" s="37"/>
      <c r="C181" s="37"/>
      <c r="D181" s="37"/>
      <c r="E181" s="37"/>
      <c r="F181" s="37"/>
      <c r="G181" s="213"/>
    </row>
    <row r="182" spans="1:7" x14ac:dyDescent="0.25">
      <c r="A182" s="213"/>
      <c r="B182" s="37"/>
      <c r="C182" s="37"/>
      <c r="D182" s="37"/>
      <c r="E182" s="37"/>
      <c r="F182" s="37"/>
      <c r="G182" s="213"/>
    </row>
    <row r="183" spans="1:7" x14ac:dyDescent="0.25">
      <c r="A183" s="213"/>
      <c r="B183" s="37"/>
      <c r="C183" s="37"/>
      <c r="D183" s="37"/>
      <c r="E183" s="37"/>
      <c r="F183" s="37"/>
      <c r="G183" s="213"/>
    </row>
    <row r="184" spans="1:7" x14ac:dyDescent="0.25">
      <c r="A184" s="213"/>
      <c r="B184" s="37"/>
      <c r="C184" s="37"/>
      <c r="D184" s="37"/>
      <c r="E184" s="37"/>
      <c r="F184" s="37"/>
      <c r="G184" s="213"/>
    </row>
    <row r="185" spans="1:7" x14ac:dyDescent="0.25">
      <c r="A185" s="213"/>
      <c r="B185" s="37"/>
      <c r="C185" s="37"/>
      <c r="D185" s="37"/>
      <c r="E185" s="37"/>
      <c r="F185" s="37"/>
      <c r="G185" s="213"/>
    </row>
    <row r="186" spans="1:7" x14ac:dyDescent="0.25">
      <c r="A186" s="213"/>
      <c r="B186" s="37"/>
      <c r="C186" s="37"/>
      <c r="D186" s="37"/>
      <c r="E186" s="37"/>
      <c r="F186" s="37"/>
      <c r="G186" s="213"/>
    </row>
    <row r="187" spans="1:7" x14ac:dyDescent="0.25">
      <c r="A187" s="213"/>
      <c r="B187" s="37"/>
      <c r="C187" s="37"/>
      <c r="D187" s="37"/>
      <c r="E187" s="37"/>
      <c r="F187" s="37"/>
      <c r="G187" s="213"/>
    </row>
    <row r="188" spans="1:7" x14ac:dyDescent="0.25">
      <c r="A188" s="213"/>
      <c r="B188" s="37"/>
      <c r="C188" s="37"/>
      <c r="D188" s="37"/>
      <c r="E188" s="37"/>
      <c r="F188" s="37"/>
      <c r="G188" s="213"/>
    </row>
    <row r="189" spans="1:7" x14ac:dyDescent="0.25">
      <c r="A189" s="213"/>
      <c r="B189" s="37"/>
      <c r="C189" s="37"/>
      <c r="D189" s="37"/>
      <c r="E189" s="37"/>
      <c r="F189" s="37"/>
      <c r="G189" s="213"/>
    </row>
    <row r="190" spans="1:7" x14ac:dyDescent="0.25">
      <c r="A190" s="213"/>
      <c r="B190" s="37"/>
      <c r="C190" s="37"/>
      <c r="D190" s="37"/>
      <c r="E190" s="37"/>
      <c r="F190" s="37"/>
      <c r="G190" s="213"/>
    </row>
    <row r="191" spans="1:7" x14ac:dyDescent="0.25">
      <c r="A191" s="213"/>
      <c r="B191" s="37"/>
      <c r="C191" s="37"/>
      <c r="D191" s="37"/>
      <c r="E191" s="37"/>
      <c r="F191" s="37"/>
      <c r="G191" s="213"/>
    </row>
    <row r="192" spans="1:7" x14ac:dyDescent="0.25">
      <c r="A192" s="213"/>
      <c r="B192" s="37"/>
      <c r="C192" s="37"/>
      <c r="D192" s="37"/>
      <c r="E192" s="37"/>
      <c r="F192" s="37"/>
      <c r="G192" s="213"/>
    </row>
    <row r="193" spans="1:7" x14ac:dyDescent="0.25">
      <c r="A193" s="213"/>
      <c r="B193" s="37"/>
      <c r="C193" s="37"/>
      <c r="D193" s="37"/>
      <c r="E193" s="37"/>
      <c r="F193" s="37"/>
      <c r="G193" s="213"/>
    </row>
    <row r="194" spans="1:7" x14ac:dyDescent="0.25">
      <c r="A194" s="213"/>
      <c r="B194" s="37"/>
      <c r="C194" s="37"/>
      <c r="D194" s="37"/>
      <c r="E194" s="37"/>
      <c r="F194" s="37"/>
      <c r="G194" s="213"/>
    </row>
    <row r="195" spans="1:7" x14ac:dyDescent="0.25">
      <c r="A195" s="213"/>
      <c r="B195" s="37"/>
      <c r="C195" s="37"/>
      <c r="D195" s="37"/>
      <c r="E195" s="37"/>
      <c r="F195" s="37"/>
      <c r="G195" s="213"/>
    </row>
    <row r="196" spans="1:7" x14ac:dyDescent="0.25">
      <c r="A196" s="213"/>
      <c r="B196" s="37"/>
      <c r="C196" s="37"/>
      <c r="D196" s="37"/>
      <c r="E196" s="37"/>
      <c r="F196" s="37"/>
      <c r="G196" s="213"/>
    </row>
    <row r="197" spans="1:7" x14ac:dyDescent="0.25">
      <c r="A197" s="213"/>
      <c r="B197" s="37"/>
      <c r="C197" s="37"/>
      <c r="D197" s="37"/>
      <c r="E197" s="37"/>
      <c r="F197" s="37"/>
      <c r="G197" s="213"/>
    </row>
    <row r="198" spans="1:7" x14ac:dyDescent="0.25">
      <c r="A198" s="213"/>
      <c r="B198" s="37"/>
      <c r="C198" s="37"/>
      <c r="D198" s="37"/>
      <c r="E198" s="37"/>
      <c r="F198" s="37"/>
      <c r="G198" s="213"/>
    </row>
    <row r="199" spans="1:7" x14ac:dyDescent="0.25">
      <c r="A199" s="213"/>
      <c r="B199" s="37"/>
      <c r="C199" s="37"/>
      <c r="D199" s="37"/>
      <c r="E199" s="37"/>
      <c r="F199" s="37"/>
      <c r="G199" s="213"/>
    </row>
    <row r="200" spans="1:7" x14ac:dyDescent="0.25">
      <c r="A200" s="213"/>
      <c r="B200" s="37"/>
      <c r="C200" s="37"/>
      <c r="D200" s="37"/>
      <c r="E200" s="37"/>
      <c r="F200" s="37"/>
      <c r="G200" s="213"/>
    </row>
    <row r="201" spans="1:7" x14ac:dyDescent="0.25">
      <c r="A201" s="213"/>
      <c r="B201" s="37"/>
      <c r="C201" s="37"/>
      <c r="D201" s="37"/>
      <c r="E201" s="37"/>
      <c r="F201" s="37"/>
      <c r="G201" s="213"/>
    </row>
    <row r="202" spans="1:7" x14ac:dyDescent="0.25">
      <c r="A202" s="213"/>
      <c r="B202" s="37"/>
      <c r="C202" s="37"/>
      <c r="D202" s="37"/>
      <c r="E202" s="37"/>
      <c r="F202" s="37"/>
      <c r="G202" s="213"/>
    </row>
    <row r="203" spans="1:7" x14ac:dyDescent="0.25">
      <c r="A203" s="213"/>
      <c r="B203" s="37"/>
      <c r="C203" s="37"/>
      <c r="D203" s="37"/>
      <c r="E203" s="37"/>
      <c r="F203" s="37"/>
      <c r="G203" s="213"/>
    </row>
    <row r="204" spans="1:7" x14ac:dyDescent="0.25">
      <c r="A204" s="213"/>
      <c r="B204" s="37"/>
      <c r="C204" s="37"/>
      <c r="D204" s="37"/>
      <c r="E204" s="37"/>
      <c r="F204" s="37"/>
      <c r="G204" s="213"/>
    </row>
    <row r="205" spans="1:7" x14ac:dyDescent="0.25">
      <c r="A205" s="213"/>
      <c r="B205" s="37"/>
      <c r="C205" s="37"/>
      <c r="D205" s="37"/>
      <c r="E205" s="37"/>
      <c r="F205" s="37"/>
      <c r="G205" s="213"/>
    </row>
    <row r="206" spans="1:7" x14ac:dyDescent="0.25">
      <c r="A206" s="213"/>
      <c r="B206" s="37"/>
      <c r="C206" s="37"/>
      <c r="D206" s="37"/>
      <c r="E206" s="37"/>
      <c r="F206" s="37"/>
      <c r="G206" s="213"/>
    </row>
    <row r="207" spans="1:7" x14ac:dyDescent="0.25">
      <c r="A207" s="213"/>
      <c r="B207" s="37"/>
      <c r="C207" s="37"/>
      <c r="D207" s="37"/>
      <c r="E207" s="37"/>
      <c r="F207" s="37"/>
      <c r="G207" s="213"/>
    </row>
    <row r="208" spans="1:7" x14ac:dyDescent="0.25">
      <c r="A208" s="213"/>
      <c r="B208" s="37"/>
      <c r="C208" s="37"/>
      <c r="D208" s="37"/>
      <c r="E208" s="37"/>
      <c r="F208" s="37"/>
      <c r="G208" s="213"/>
    </row>
    <row r="209" spans="1:7" x14ac:dyDescent="0.25">
      <c r="A209" s="213"/>
      <c r="B209" s="37"/>
      <c r="C209" s="37"/>
      <c r="D209" s="37"/>
      <c r="E209" s="37"/>
      <c r="F209" s="37"/>
      <c r="G209" s="213"/>
    </row>
    <row r="210" spans="1:7" x14ac:dyDescent="0.25">
      <c r="A210" s="213"/>
      <c r="B210" s="37"/>
      <c r="C210" s="37"/>
      <c r="D210" s="37"/>
      <c r="E210" s="37"/>
      <c r="F210" s="37"/>
      <c r="G210" s="213"/>
    </row>
    <row r="211" spans="1:7" x14ac:dyDescent="0.25">
      <c r="A211" s="213"/>
      <c r="B211" s="37"/>
      <c r="C211" s="37"/>
      <c r="D211" s="37"/>
      <c r="E211" s="37"/>
      <c r="F211" s="37"/>
      <c r="G211" s="213"/>
    </row>
    <row r="212" spans="1:7" x14ac:dyDescent="0.25">
      <c r="A212" s="213"/>
      <c r="B212" s="37"/>
      <c r="C212" s="37"/>
      <c r="D212" s="37"/>
      <c r="E212" s="37"/>
      <c r="F212" s="37"/>
      <c r="G212" s="213"/>
    </row>
    <row r="213" spans="1:7" x14ac:dyDescent="0.25">
      <c r="A213" s="213"/>
      <c r="B213" s="37"/>
      <c r="C213" s="37"/>
      <c r="D213" s="37"/>
      <c r="E213" s="37"/>
      <c r="F213" s="37"/>
      <c r="G213" s="213"/>
    </row>
    <row r="214" spans="1:7" x14ac:dyDescent="0.25">
      <c r="A214" s="213"/>
      <c r="B214" s="37"/>
      <c r="C214" s="37"/>
      <c r="D214" s="37"/>
      <c r="E214" s="37"/>
      <c r="F214" s="37"/>
      <c r="G214" s="213"/>
    </row>
    <row r="215" spans="1:7" x14ac:dyDescent="0.25">
      <c r="A215" s="213"/>
      <c r="B215" s="37"/>
      <c r="C215" s="37"/>
      <c r="D215" s="37"/>
      <c r="E215" s="37"/>
      <c r="F215" s="37"/>
      <c r="G215" s="213"/>
    </row>
    <row r="216" spans="1:7" x14ac:dyDescent="0.25">
      <c r="A216" s="213"/>
      <c r="B216" s="37"/>
      <c r="C216" s="37"/>
      <c r="D216" s="37"/>
      <c r="E216" s="37"/>
      <c r="F216" s="37"/>
      <c r="G216" s="213"/>
    </row>
    <row r="217" spans="1:7" x14ac:dyDescent="0.25">
      <c r="A217" s="213"/>
      <c r="B217" s="37"/>
      <c r="C217" s="37"/>
      <c r="D217" s="37"/>
      <c r="E217" s="37"/>
      <c r="F217" s="37"/>
      <c r="G217" s="213"/>
    </row>
    <row r="218" spans="1:7" x14ac:dyDescent="0.25">
      <c r="A218" s="213"/>
      <c r="B218" s="37"/>
      <c r="C218" s="37"/>
      <c r="D218" s="37"/>
      <c r="E218" s="37"/>
      <c r="F218" s="37"/>
      <c r="G218" s="213"/>
    </row>
    <row r="219" spans="1:7" x14ac:dyDescent="0.25">
      <c r="A219" s="213"/>
      <c r="B219" s="37"/>
      <c r="C219" s="37"/>
      <c r="D219" s="37"/>
      <c r="E219" s="37"/>
      <c r="F219" s="37"/>
      <c r="G219" s="213"/>
    </row>
    <row r="220" spans="1:7" x14ac:dyDescent="0.25">
      <c r="A220" s="213"/>
      <c r="B220" s="37"/>
      <c r="C220" s="37"/>
      <c r="D220" s="37"/>
      <c r="E220" s="37"/>
      <c r="F220" s="37"/>
      <c r="G220" s="213"/>
    </row>
    <row r="221" spans="1:7" x14ac:dyDescent="0.25">
      <c r="A221" s="213"/>
      <c r="B221" s="37"/>
      <c r="C221" s="37"/>
      <c r="D221" s="37"/>
      <c r="E221" s="37"/>
      <c r="F221" s="37"/>
      <c r="G221" s="213"/>
    </row>
    <row r="222" spans="1:7" x14ac:dyDescent="0.25">
      <c r="A222" s="213"/>
      <c r="B222" s="37"/>
      <c r="C222" s="37"/>
      <c r="D222" s="37"/>
      <c r="E222" s="37"/>
      <c r="F222" s="37"/>
      <c r="G222" s="213"/>
    </row>
    <row r="223" spans="1:7" x14ac:dyDescent="0.25">
      <c r="A223" s="213"/>
      <c r="B223" s="37"/>
      <c r="C223" s="37"/>
      <c r="D223" s="37"/>
      <c r="E223" s="37"/>
      <c r="F223" s="37"/>
      <c r="G223" s="213"/>
    </row>
    <row r="224" spans="1:7" x14ac:dyDescent="0.25">
      <c r="A224" s="213"/>
      <c r="B224" s="37"/>
      <c r="C224" s="37"/>
      <c r="D224" s="37"/>
      <c r="E224" s="37"/>
      <c r="F224" s="37"/>
      <c r="G224" s="213"/>
    </row>
    <row r="225" spans="1:7" x14ac:dyDescent="0.25">
      <c r="A225" s="213"/>
      <c r="B225" s="37"/>
      <c r="C225" s="37"/>
      <c r="D225" s="37"/>
      <c r="E225" s="37"/>
      <c r="F225" s="37"/>
      <c r="G225" s="213"/>
    </row>
    <row r="226" spans="1:7" x14ac:dyDescent="0.25">
      <c r="A226" s="213"/>
      <c r="B226" s="37"/>
      <c r="C226" s="37"/>
      <c r="D226" s="37"/>
      <c r="E226" s="37"/>
      <c r="F226" s="37"/>
      <c r="G226" s="213"/>
    </row>
    <row r="227" spans="1:7" x14ac:dyDescent="0.25">
      <c r="A227" s="213"/>
      <c r="B227" s="37"/>
      <c r="C227" s="37"/>
      <c r="D227" s="37"/>
      <c r="E227" s="37"/>
      <c r="F227" s="37"/>
      <c r="G227" s="213"/>
    </row>
    <row r="228" spans="1:7" x14ac:dyDescent="0.25">
      <c r="A228" s="213"/>
      <c r="B228" s="37"/>
      <c r="C228" s="37"/>
      <c r="D228" s="37"/>
      <c r="E228" s="37"/>
      <c r="F228" s="37"/>
      <c r="G228" s="213"/>
    </row>
    <row r="229" spans="1:7" x14ac:dyDescent="0.25">
      <c r="A229" s="213"/>
      <c r="B229" s="37"/>
      <c r="C229" s="37"/>
      <c r="D229" s="37"/>
      <c r="E229" s="37"/>
      <c r="F229" s="37"/>
      <c r="G229" s="213"/>
    </row>
    <row r="230" spans="1:7" x14ac:dyDescent="0.25">
      <c r="A230" s="213"/>
      <c r="B230" s="37"/>
      <c r="C230" s="37"/>
      <c r="D230" s="37"/>
      <c r="E230" s="37"/>
      <c r="F230" s="37"/>
      <c r="G230" s="213"/>
    </row>
    <row r="231" spans="1:7" x14ac:dyDescent="0.25">
      <c r="A231" s="213"/>
      <c r="B231" s="37"/>
      <c r="C231" s="37"/>
      <c r="D231" s="37"/>
      <c r="E231" s="37"/>
      <c r="F231" s="37"/>
      <c r="G231" s="213"/>
    </row>
    <row r="232" spans="1:7" x14ac:dyDescent="0.25">
      <c r="A232" s="213"/>
      <c r="B232" s="37"/>
      <c r="C232" s="37"/>
      <c r="D232" s="37"/>
      <c r="E232" s="37"/>
      <c r="F232" s="37"/>
      <c r="G232" s="213"/>
    </row>
    <row r="233" spans="1:7" x14ac:dyDescent="0.25">
      <c r="A233" s="213"/>
      <c r="B233" s="37"/>
      <c r="C233" s="37"/>
      <c r="D233" s="37"/>
      <c r="E233" s="37"/>
      <c r="F233" s="37"/>
      <c r="G233" s="213"/>
    </row>
    <row r="234" spans="1:7" x14ac:dyDescent="0.25">
      <c r="A234" s="213"/>
      <c r="B234" s="37"/>
      <c r="C234" s="37"/>
      <c r="D234" s="37"/>
      <c r="E234" s="37"/>
      <c r="F234" s="37"/>
      <c r="G234" s="213"/>
    </row>
    <row r="235" spans="1:7" x14ac:dyDescent="0.25">
      <c r="A235" s="213"/>
      <c r="B235" s="37"/>
      <c r="C235" s="37"/>
      <c r="D235" s="37"/>
      <c r="E235" s="37"/>
      <c r="F235" s="37"/>
      <c r="G235" s="213"/>
    </row>
    <row r="236" spans="1:7" x14ac:dyDescent="0.25">
      <c r="A236" s="213"/>
      <c r="B236" s="37"/>
      <c r="C236" s="37"/>
      <c r="D236" s="37"/>
      <c r="E236" s="37"/>
      <c r="F236" s="37"/>
      <c r="G236" s="213"/>
    </row>
    <row r="237" spans="1:7" x14ac:dyDescent="0.25">
      <c r="A237" s="213"/>
      <c r="B237" s="37"/>
      <c r="C237" s="37"/>
      <c r="D237" s="37"/>
      <c r="E237" s="37"/>
      <c r="F237" s="37"/>
      <c r="G237" s="213"/>
    </row>
    <row r="238" spans="1:7" x14ac:dyDescent="0.25">
      <c r="A238" s="213"/>
      <c r="B238" s="37"/>
      <c r="C238" s="37"/>
      <c r="D238" s="37"/>
      <c r="E238" s="37"/>
      <c r="F238" s="37"/>
      <c r="G238" s="213"/>
    </row>
    <row r="239" spans="1:7" x14ac:dyDescent="0.25">
      <c r="A239" s="213"/>
      <c r="B239" s="37"/>
      <c r="C239" s="37"/>
      <c r="D239" s="37"/>
      <c r="E239" s="37"/>
      <c r="F239" s="37"/>
      <c r="G239" s="213"/>
    </row>
    <row r="240" spans="1:7" x14ac:dyDescent="0.25">
      <c r="A240" s="213"/>
      <c r="B240" s="37"/>
      <c r="C240" s="37"/>
      <c r="D240" s="37"/>
      <c r="E240" s="37"/>
      <c r="F240" s="37"/>
      <c r="G240" s="213"/>
    </row>
    <row r="241" spans="1:7" x14ac:dyDescent="0.25">
      <c r="A241" s="213"/>
      <c r="B241" s="37"/>
      <c r="C241" s="37"/>
      <c r="D241" s="37"/>
      <c r="E241" s="37"/>
      <c r="F241" s="37"/>
      <c r="G241" s="213"/>
    </row>
    <row r="242" spans="1:7" x14ac:dyDescent="0.25">
      <c r="A242" s="213"/>
      <c r="B242" s="37"/>
      <c r="C242" s="37"/>
      <c r="D242" s="37"/>
      <c r="E242" s="37"/>
      <c r="F242" s="37"/>
      <c r="G242" s="213"/>
    </row>
    <row r="243" spans="1:7" x14ac:dyDescent="0.25">
      <c r="A243" s="213"/>
      <c r="B243" s="37"/>
      <c r="C243" s="37"/>
      <c r="D243" s="37"/>
      <c r="E243" s="37"/>
      <c r="F243" s="37"/>
      <c r="G243" s="213"/>
    </row>
    <row r="244" spans="1:7" x14ac:dyDescent="0.25">
      <c r="A244" s="213"/>
      <c r="B244" s="37"/>
      <c r="C244" s="37"/>
      <c r="D244" s="37"/>
      <c r="E244" s="37"/>
      <c r="F244" s="37"/>
      <c r="G244" s="213"/>
    </row>
    <row r="245" spans="1:7" x14ac:dyDescent="0.25">
      <c r="A245" s="213"/>
      <c r="B245" s="37"/>
      <c r="C245" s="37"/>
      <c r="D245" s="37"/>
      <c r="E245" s="37"/>
      <c r="F245" s="37"/>
      <c r="G245" s="213"/>
    </row>
    <row r="246" spans="1:7" x14ac:dyDescent="0.25">
      <c r="A246" s="213"/>
      <c r="B246" s="37"/>
      <c r="C246" s="37"/>
      <c r="D246" s="37"/>
      <c r="E246" s="37"/>
      <c r="F246" s="37"/>
      <c r="G246" s="213"/>
    </row>
    <row r="247" spans="1:7" x14ac:dyDescent="0.25">
      <c r="A247" s="213"/>
      <c r="B247" s="37"/>
      <c r="C247" s="37"/>
      <c r="D247" s="37"/>
      <c r="E247" s="37"/>
      <c r="F247" s="37"/>
      <c r="G247" s="213"/>
    </row>
    <row r="248" spans="1:7" x14ac:dyDescent="0.25">
      <c r="A248" s="213"/>
      <c r="B248" s="37"/>
      <c r="C248" s="37"/>
      <c r="D248" s="37"/>
      <c r="E248" s="37"/>
      <c r="F248" s="37"/>
      <c r="G248" s="213"/>
    </row>
    <row r="249" spans="1:7" x14ac:dyDescent="0.25">
      <c r="A249" s="213"/>
      <c r="B249" s="37"/>
      <c r="C249" s="37"/>
      <c r="D249" s="37"/>
      <c r="E249" s="37"/>
      <c r="F249" s="37"/>
      <c r="G249" s="213"/>
    </row>
    <row r="250" spans="1:7" x14ac:dyDescent="0.25">
      <c r="A250" s="213"/>
      <c r="B250" s="37"/>
      <c r="C250" s="37"/>
      <c r="D250" s="37"/>
      <c r="E250" s="37"/>
      <c r="F250" s="37"/>
      <c r="G250" s="213"/>
    </row>
    <row r="251" spans="1:7" x14ac:dyDescent="0.25">
      <c r="A251" s="213"/>
      <c r="B251" s="37"/>
      <c r="C251" s="37"/>
      <c r="D251" s="37"/>
      <c r="E251" s="37"/>
      <c r="F251" s="37"/>
      <c r="G251" s="213"/>
    </row>
    <row r="252" spans="1:7" x14ac:dyDescent="0.25">
      <c r="A252" s="213"/>
      <c r="B252" s="37"/>
      <c r="C252" s="37"/>
      <c r="D252" s="37"/>
      <c r="E252" s="37"/>
      <c r="F252" s="37"/>
      <c r="G252" s="213"/>
    </row>
    <row r="253" spans="1:7" x14ac:dyDescent="0.25">
      <c r="A253" s="213"/>
      <c r="B253" s="37"/>
      <c r="C253" s="37"/>
      <c r="D253" s="37"/>
      <c r="E253" s="37"/>
      <c r="F253" s="37"/>
      <c r="G253" s="213"/>
    </row>
    <row r="254" spans="1:7" x14ac:dyDescent="0.25">
      <c r="A254" s="213"/>
      <c r="B254" s="37"/>
      <c r="C254" s="37"/>
      <c r="D254" s="37"/>
      <c r="E254" s="37"/>
      <c r="F254" s="37"/>
      <c r="G254" s="213"/>
    </row>
    <row r="255" spans="1:7" x14ac:dyDescent="0.25">
      <c r="A255" s="213"/>
      <c r="B255" s="37"/>
      <c r="C255" s="37"/>
      <c r="D255" s="37"/>
      <c r="E255" s="37"/>
      <c r="F255" s="37"/>
      <c r="G255" s="213"/>
    </row>
    <row r="256" spans="1:7" x14ac:dyDescent="0.25">
      <c r="A256" s="213"/>
      <c r="B256" s="37"/>
      <c r="C256" s="37"/>
      <c r="D256" s="37"/>
      <c r="E256" s="37"/>
      <c r="F256" s="37"/>
      <c r="G256" s="213"/>
    </row>
    <row r="257" spans="1:7" x14ac:dyDescent="0.25">
      <c r="A257" s="213"/>
      <c r="B257" s="37"/>
      <c r="C257" s="37"/>
      <c r="D257" s="37"/>
      <c r="E257" s="37"/>
      <c r="F257" s="37"/>
      <c r="G257" s="213"/>
    </row>
    <row r="258" spans="1:7" x14ac:dyDescent="0.25">
      <c r="A258" s="213"/>
      <c r="B258" s="37"/>
      <c r="C258" s="37"/>
      <c r="D258" s="37"/>
      <c r="E258" s="37"/>
      <c r="F258" s="37"/>
      <c r="G258" s="213"/>
    </row>
    <row r="259" spans="1:7" x14ac:dyDescent="0.25">
      <c r="A259" s="213"/>
      <c r="B259" s="37"/>
      <c r="C259" s="37"/>
      <c r="D259" s="37"/>
      <c r="E259" s="37"/>
      <c r="F259" s="37"/>
      <c r="G259" s="213"/>
    </row>
    <row r="260" spans="1:7" x14ac:dyDescent="0.25">
      <c r="A260" s="213"/>
      <c r="B260" s="37"/>
      <c r="C260" s="37"/>
      <c r="D260" s="37"/>
      <c r="E260" s="37"/>
      <c r="F260" s="37"/>
      <c r="G260" s="213"/>
    </row>
    <row r="261" spans="1:7" x14ac:dyDescent="0.25">
      <c r="A261" s="213"/>
      <c r="B261" s="37"/>
      <c r="C261" s="37"/>
      <c r="D261" s="37"/>
      <c r="E261" s="37"/>
      <c r="F261" s="37"/>
      <c r="G261" s="213"/>
    </row>
    <row r="262" spans="1:7" x14ac:dyDescent="0.25">
      <c r="A262" s="213"/>
      <c r="B262" s="37"/>
      <c r="C262" s="37"/>
      <c r="D262" s="37"/>
      <c r="E262" s="37"/>
      <c r="F262" s="37"/>
      <c r="G262" s="213"/>
    </row>
    <row r="263" spans="1:7" x14ac:dyDescent="0.25">
      <c r="A263" s="213"/>
      <c r="B263" s="37"/>
      <c r="C263" s="37"/>
      <c r="D263" s="37"/>
      <c r="E263" s="37"/>
      <c r="F263" s="37"/>
      <c r="G263" s="213"/>
    </row>
    <row r="264" spans="1:7" x14ac:dyDescent="0.25">
      <c r="A264" s="213"/>
      <c r="B264" s="37"/>
      <c r="C264" s="37"/>
      <c r="D264" s="37"/>
      <c r="E264" s="37"/>
      <c r="F264" s="37"/>
      <c r="G264" s="213"/>
    </row>
    <row r="265" spans="1:7" x14ac:dyDescent="0.25">
      <c r="A265" s="213"/>
      <c r="B265" s="37"/>
      <c r="C265" s="37"/>
      <c r="D265" s="37"/>
      <c r="E265" s="37"/>
      <c r="F265" s="37"/>
      <c r="G265" s="213"/>
    </row>
    <row r="266" spans="1:7" x14ac:dyDescent="0.25">
      <c r="A266" s="213"/>
      <c r="B266" s="37"/>
      <c r="C266" s="37"/>
      <c r="D266" s="37"/>
      <c r="E266" s="37"/>
      <c r="F266" s="37"/>
      <c r="G266" s="213"/>
    </row>
    <row r="267" spans="1:7" x14ac:dyDescent="0.25">
      <c r="A267" s="213"/>
      <c r="B267" s="37"/>
      <c r="C267" s="37"/>
      <c r="D267" s="37"/>
      <c r="E267" s="37"/>
      <c r="F267" s="37"/>
      <c r="G267" s="213"/>
    </row>
    <row r="268" spans="1:7" x14ac:dyDescent="0.25">
      <c r="A268" s="213"/>
      <c r="B268" s="37"/>
      <c r="C268" s="37"/>
      <c r="D268" s="37"/>
      <c r="E268" s="37"/>
      <c r="F268" s="37"/>
      <c r="G268" s="213"/>
    </row>
    <row r="269" spans="1:7" x14ac:dyDescent="0.25">
      <c r="A269" s="213"/>
      <c r="B269" s="37"/>
      <c r="C269" s="37"/>
      <c r="D269" s="37"/>
      <c r="E269" s="37"/>
      <c r="F269" s="37"/>
      <c r="G269" s="213"/>
    </row>
    <row r="270" spans="1:7" x14ac:dyDescent="0.25">
      <c r="A270" s="213"/>
      <c r="B270" s="37"/>
      <c r="C270" s="37"/>
      <c r="D270" s="37"/>
      <c r="E270" s="37"/>
      <c r="F270" s="37"/>
      <c r="G270" s="213"/>
    </row>
    <row r="271" spans="1:7" x14ac:dyDescent="0.25">
      <c r="A271" s="213"/>
      <c r="B271" s="37"/>
      <c r="C271" s="37"/>
      <c r="D271" s="37"/>
      <c r="E271" s="37"/>
      <c r="F271" s="37"/>
      <c r="G271" s="213"/>
    </row>
    <row r="272" spans="1:7" x14ac:dyDescent="0.25">
      <c r="A272" s="213"/>
      <c r="B272" s="37"/>
      <c r="C272" s="37"/>
      <c r="D272" s="37"/>
      <c r="E272" s="37"/>
      <c r="F272" s="37"/>
      <c r="G272" s="213"/>
    </row>
    <row r="273" spans="1:7" x14ac:dyDescent="0.25">
      <c r="A273" s="213"/>
      <c r="B273" s="37"/>
      <c r="C273" s="37"/>
      <c r="D273" s="37"/>
      <c r="E273" s="37"/>
      <c r="F273" s="37"/>
      <c r="G273" s="213"/>
    </row>
    <row r="274" spans="1:7" x14ac:dyDescent="0.25">
      <c r="A274" s="213"/>
      <c r="B274" s="37"/>
      <c r="C274" s="37"/>
      <c r="D274" s="37"/>
      <c r="E274" s="37"/>
      <c r="F274" s="37"/>
      <c r="G274" s="213"/>
    </row>
    <row r="275" spans="1:7" x14ac:dyDescent="0.25">
      <c r="A275" s="213"/>
      <c r="B275" s="37"/>
      <c r="C275" s="37"/>
      <c r="D275" s="37"/>
      <c r="E275" s="37"/>
      <c r="F275" s="37"/>
      <c r="G275" s="213"/>
    </row>
    <row r="276" spans="1:7" x14ac:dyDescent="0.25">
      <c r="A276" s="213"/>
      <c r="B276" s="37"/>
      <c r="C276" s="37"/>
      <c r="D276" s="37"/>
      <c r="E276" s="37"/>
      <c r="F276" s="37"/>
      <c r="G276" s="213"/>
    </row>
    <row r="277" spans="1:7" x14ac:dyDescent="0.25">
      <c r="A277" s="213"/>
      <c r="B277" s="37"/>
      <c r="C277" s="37"/>
      <c r="D277" s="37"/>
      <c r="E277" s="37"/>
      <c r="F277" s="37"/>
      <c r="G277" s="213"/>
    </row>
    <row r="278" spans="1:7" x14ac:dyDescent="0.25">
      <c r="A278" s="213"/>
      <c r="B278" s="37"/>
      <c r="C278" s="37"/>
      <c r="D278" s="37"/>
      <c r="E278" s="37"/>
      <c r="F278" s="37"/>
      <c r="G278" s="213"/>
    </row>
    <row r="279" spans="1:7" x14ac:dyDescent="0.25">
      <c r="A279" s="213"/>
      <c r="B279" s="37"/>
      <c r="C279" s="37"/>
      <c r="D279" s="37"/>
      <c r="E279" s="37"/>
      <c r="F279" s="37"/>
      <c r="G279" s="213"/>
    </row>
    <row r="280" spans="1:7" x14ac:dyDescent="0.25">
      <c r="A280" s="213"/>
      <c r="B280" s="37"/>
      <c r="C280" s="37"/>
      <c r="D280" s="37"/>
      <c r="E280" s="37"/>
      <c r="F280" s="37"/>
      <c r="G280" s="213"/>
    </row>
    <row r="281" spans="1:7" x14ac:dyDescent="0.25">
      <c r="A281" s="213"/>
      <c r="B281" s="37"/>
      <c r="C281" s="37"/>
      <c r="D281" s="37"/>
      <c r="E281" s="37"/>
      <c r="F281" s="37"/>
      <c r="G281" s="213"/>
    </row>
    <row r="282" spans="1:7" x14ac:dyDescent="0.25">
      <c r="A282" s="213"/>
      <c r="B282" s="37"/>
      <c r="C282" s="37"/>
      <c r="D282" s="37"/>
      <c r="E282" s="37"/>
      <c r="F282" s="37"/>
      <c r="G282" s="213"/>
    </row>
    <row r="283" spans="1:7" x14ac:dyDescent="0.25">
      <c r="A283" s="213"/>
      <c r="B283" s="37"/>
      <c r="C283" s="37"/>
      <c r="D283" s="37"/>
      <c r="E283" s="37"/>
      <c r="F283" s="37"/>
      <c r="G283" s="213"/>
    </row>
    <row r="284" spans="1:7" x14ac:dyDescent="0.25">
      <c r="A284" s="213"/>
      <c r="B284" s="37"/>
      <c r="C284" s="37"/>
      <c r="D284" s="37"/>
      <c r="E284" s="37"/>
      <c r="F284" s="37"/>
      <c r="G284" s="213"/>
    </row>
    <row r="285" spans="1:7" x14ac:dyDescent="0.25">
      <c r="A285" s="213"/>
      <c r="B285" s="37"/>
      <c r="C285" s="37"/>
      <c r="D285" s="37"/>
      <c r="E285" s="37"/>
      <c r="F285" s="37"/>
      <c r="G285" s="213"/>
    </row>
    <row r="286" spans="1:7" x14ac:dyDescent="0.25">
      <c r="A286" s="213"/>
      <c r="B286" s="37"/>
      <c r="C286" s="37"/>
      <c r="D286" s="37"/>
      <c r="E286" s="37"/>
      <c r="F286" s="37"/>
      <c r="G286" s="213"/>
    </row>
    <row r="287" spans="1:7" x14ac:dyDescent="0.25">
      <c r="A287" s="213"/>
      <c r="B287" s="37"/>
      <c r="C287" s="37"/>
      <c r="D287" s="37"/>
      <c r="E287" s="37"/>
      <c r="F287" s="37"/>
      <c r="G287" s="213"/>
    </row>
    <row r="288" spans="1:7" x14ac:dyDescent="0.25">
      <c r="A288" s="213"/>
      <c r="B288" s="37"/>
      <c r="C288" s="37"/>
      <c r="D288" s="37"/>
      <c r="E288" s="37"/>
      <c r="F288" s="37"/>
      <c r="G288" s="213"/>
    </row>
    <row r="289" spans="1:7" x14ac:dyDescent="0.25">
      <c r="A289" s="213"/>
      <c r="B289" s="37"/>
      <c r="C289" s="37"/>
      <c r="D289" s="37"/>
      <c r="E289" s="37"/>
      <c r="F289" s="37"/>
      <c r="G289" s="213"/>
    </row>
    <row r="290" spans="1:7" x14ac:dyDescent="0.25">
      <c r="A290" s="213"/>
      <c r="B290" s="37"/>
      <c r="C290" s="37"/>
      <c r="D290" s="37"/>
      <c r="E290" s="37"/>
      <c r="F290" s="37"/>
      <c r="G290" s="213"/>
    </row>
    <row r="291" spans="1:7" x14ac:dyDescent="0.25">
      <c r="A291" s="213"/>
      <c r="B291" s="37"/>
      <c r="C291" s="37"/>
      <c r="D291" s="37"/>
      <c r="E291" s="37"/>
      <c r="F291" s="37"/>
      <c r="G291" s="213"/>
    </row>
    <row r="292" spans="1:7" x14ac:dyDescent="0.25">
      <c r="A292" s="213"/>
      <c r="B292" s="37"/>
      <c r="C292" s="37"/>
      <c r="D292" s="37"/>
      <c r="E292" s="37"/>
      <c r="F292" s="37"/>
      <c r="G292" s="213"/>
    </row>
    <row r="293" spans="1:7" x14ac:dyDescent="0.25">
      <c r="A293" s="213"/>
      <c r="B293" s="37"/>
      <c r="C293" s="37"/>
      <c r="D293" s="37"/>
      <c r="E293" s="37"/>
      <c r="F293" s="37"/>
      <c r="G293" s="213"/>
    </row>
    <row r="294" spans="1:7" x14ac:dyDescent="0.25">
      <c r="A294" s="213"/>
      <c r="B294" s="37"/>
      <c r="C294" s="37"/>
      <c r="D294" s="37"/>
      <c r="E294" s="37"/>
      <c r="F294" s="37"/>
      <c r="G294" s="213"/>
    </row>
    <row r="295" spans="1:7" x14ac:dyDescent="0.25">
      <c r="A295" s="213"/>
      <c r="B295" s="37"/>
      <c r="C295" s="37"/>
      <c r="D295" s="37"/>
      <c r="E295" s="37"/>
      <c r="F295" s="37"/>
      <c r="G295" s="213"/>
    </row>
    <row r="296" spans="1:7" x14ac:dyDescent="0.25">
      <c r="A296" s="213"/>
      <c r="B296" s="37"/>
      <c r="C296" s="37"/>
      <c r="D296" s="37"/>
      <c r="E296" s="37"/>
      <c r="F296" s="37"/>
      <c r="G296" s="213"/>
    </row>
    <row r="297" spans="1:7" x14ac:dyDescent="0.25">
      <c r="A297" s="213"/>
      <c r="B297" s="37"/>
      <c r="C297" s="37"/>
      <c r="D297" s="37"/>
      <c r="E297" s="37"/>
      <c r="F297" s="37"/>
      <c r="G297" s="213"/>
    </row>
    <row r="298" spans="1:7" x14ac:dyDescent="0.25">
      <c r="A298" s="213"/>
      <c r="B298" s="37"/>
      <c r="C298" s="37"/>
      <c r="D298" s="37"/>
      <c r="E298" s="37"/>
      <c r="F298" s="37"/>
      <c r="G298" s="213"/>
    </row>
    <row r="299" spans="1:7" x14ac:dyDescent="0.25">
      <c r="A299" s="213"/>
      <c r="B299" s="37"/>
      <c r="C299" s="37"/>
      <c r="D299" s="37"/>
      <c r="E299" s="37"/>
      <c r="F299" s="37"/>
      <c r="G299" s="213"/>
    </row>
    <row r="300" spans="1:7" x14ac:dyDescent="0.25">
      <c r="A300" s="213"/>
      <c r="B300" s="37"/>
      <c r="C300" s="37"/>
      <c r="D300" s="37"/>
      <c r="E300" s="37"/>
      <c r="F300" s="37"/>
      <c r="G300" s="213"/>
    </row>
    <row r="301" spans="1:7" x14ac:dyDescent="0.25">
      <c r="A301" s="213"/>
      <c r="B301" s="37"/>
      <c r="C301" s="37"/>
      <c r="D301" s="37"/>
      <c r="E301" s="37"/>
      <c r="F301" s="37"/>
      <c r="G301" s="213"/>
    </row>
    <row r="302" spans="1:7" x14ac:dyDescent="0.25">
      <c r="A302" s="213"/>
      <c r="B302" s="37"/>
      <c r="C302" s="37"/>
      <c r="D302" s="37"/>
      <c r="E302" s="37"/>
      <c r="F302" s="37"/>
      <c r="G302" s="213"/>
    </row>
    <row r="303" spans="1:7" x14ac:dyDescent="0.25">
      <c r="A303" s="213"/>
      <c r="B303" s="37"/>
      <c r="C303" s="37"/>
      <c r="D303" s="37"/>
      <c r="E303" s="37"/>
      <c r="F303" s="37"/>
      <c r="G303" s="213"/>
    </row>
    <row r="304" spans="1:7" x14ac:dyDescent="0.25">
      <c r="A304" s="213"/>
      <c r="B304" s="37"/>
      <c r="C304" s="37"/>
      <c r="D304" s="37"/>
      <c r="E304" s="37"/>
      <c r="F304" s="37"/>
      <c r="G304" s="213"/>
    </row>
    <row r="305" spans="1:7" x14ac:dyDescent="0.25">
      <c r="A305" s="213"/>
      <c r="B305" s="37"/>
      <c r="C305" s="37"/>
      <c r="D305" s="37"/>
      <c r="E305" s="37"/>
      <c r="F305" s="37"/>
      <c r="G305" s="213"/>
    </row>
    <row r="306" spans="1:7" x14ac:dyDescent="0.25">
      <c r="A306" s="213"/>
      <c r="B306" s="37"/>
      <c r="C306" s="37"/>
      <c r="D306" s="37"/>
      <c r="E306" s="37"/>
      <c r="F306" s="37"/>
      <c r="G306" s="213"/>
    </row>
    <row r="307" spans="1:7" x14ac:dyDescent="0.25">
      <c r="A307" s="213"/>
      <c r="B307" s="37"/>
      <c r="C307" s="37"/>
      <c r="D307" s="37"/>
      <c r="E307" s="37"/>
      <c r="F307" s="37"/>
      <c r="G307" s="213"/>
    </row>
    <row r="308" spans="1:7" x14ac:dyDescent="0.25">
      <c r="A308" s="213"/>
      <c r="B308" s="37"/>
      <c r="C308" s="37"/>
      <c r="D308" s="37"/>
      <c r="E308" s="37"/>
      <c r="F308" s="37"/>
      <c r="G308" s="213"/>
    </row>
    <row r="309" spans="1:7" x14ac:dyDescent="0.25">
      <c r="A309" s="213"/>
      <c r="B309" s="37"/>
      <c r="C309" s="37"/>
      <c r="D309" s="37"/>
      <c r="E309" s="37"/>
      <c r="F309" s="37"/>
      <c r="G309" s="213"/>
    </row>
    <row r="310" spans="1:7" x14ac:dyDescent="0.25">
      <c r="A310" s="213"/>
      <c r="B310" s="37"/>
      <c r="C310" s="37"/>
      <c r="D310" s="37"/>
      <c r="E310" s="37"/>
      <c r="F310" s="37"/>
      <c r="G310" s="213"/>
    </row>
    <row r="311" spans="1:7" x14ac:dyDescent="0.25">
      <c r="A311" s="213"/>
      <c r="B311" s="37"/>
      <c r="C311" s="37"/>
      <c r="D311" s="37"/>
      <c r="E311" s="37"/>
      <c r="F311" s="37"/>
      <c r="G311" s="213"/>
    </row>
    <row r="312" spans="1:7" x14ac:dyDescent="0.25">
      <c r="A312" s="213"/>
      <c r="B312" s="37"/>
      <c r="C312" s="37"/>
      <c r="D312" s="37"/>
      <c r="E312" s="37"/>
      <c r="F312" s="37"/>
      <c r="G312" s="213"/>
    </row>
    <row r="313" spans="1:7" x14ac:dyDescent="0.25">
      <c r="A313" s="213"/>
      <c r="B313" s="37"/>
      <c r="C313" s="37"/>
      <c r="D313" s="37"/>
      <c r="E313" s="37"/>
      <c r="F313" s="37"/>
      <c r="G313" s="213"/>
    </row>
    <row r="314" spans="1:7" x14ac:dyDescent="0.25">
      <c r="A314" s="213"/>
      <c r="B314" s="37"/>
      <c r="C314" s="37"/>
      <c r="D314" s="37"/>
      <c r="E314" s="37"/>
      <c r="F314" s="37"/>
      <c r="G314" s="213"/>
    </row>
    <row r="315" spans="1:7" x14ac:dyDescent="0.25">
      <c r="A315" s="213"/>
      <c r="B315" s="37"/>
      <c r="C315" s="37"/>
      <c r="D315" s="37"/>
      <c r="E315" s="37"/>
      <c r="F315" s="37"/>
      <c r="G315" s="213"/>
    </row>
    <row r="316" spans="1:7" x14ac:dyDescent="0.25">
      <c r="A316" s="213"/>
      <c r="B316" s="37"/>
      <c r="C316" s="37"/>
      <c r="D316" s="37"/>
      <c r="E316" s="37"/>
      <c r="F316" s="37"/>
      <c r="G316" s="213"/>
    </row>
    <row r="317" spans="1:7" x14ac:dyDescent="0.25">
      <c r="A317" s="213"/>
      <c r="B317" s="37"/>
      <c r="C317" s="37"/>
      <c r="D317" s="37"/>
      <c r="E317" s="37"/>
      <c r="F317" s="37"/>
      <c r="G317" s="213"/>
    </row>
    <row r="318" spans="1:7" x14ac:dyDescent="0.25">
      <c r="A318" s="213"/>
      <c r="B318" s="37"/>
      <c r="C318" s="37"/>
      <c r="D318" s="37"/>
      <c r="E318" s="37"/>
      <c r="F318" s="37"/>
      <c r="G318" s="213"/>
    </row>
    <row r="319" spans="1:7" x14ac:dyDescent="0.25">
      <c r="A319" s="213"/>
      <c r="B319" s="37"/>
      <c r="C319" s="37"/>
      <c r="D319" s="37"/>
      <c r="E319" s="37"/>
      <c r="F319" s="37"/>
      <c r="G319" s="213"/>
    </row>
    <row r="320" spans="1:7" x14ac:dyDescent="0.25">
      <c r="A320" s="213"/>
      <c r="B320" s="37"/>
      <c r="C320" s="37"/>
      <c r="D320" s="37"/>
      <c r="E320" s="37"/>
      <c r="F320" s="37"/>
      <c r="G320" s="213"/>
    </row>
    <row r="321" spans="1:7" x14ac:dyDescent="0.25">
      <c r="A321" s="213"/>
      <c r="B321" s="37"/>
      <c r="C321" s="37"/>
      <c r="D321" s="37"/>
      <c r="E321" s="37"/>
      <c r="F321" s="37"/>
      <c r="G321" s="213"/>
    </row>
    <row r="322" spans="1:7" x14ac:dyDescent="0.25">
      <c r="A322" s="213"/>
      <c r="B322" s="37"/>
      <c r="C322" s="37"/>
      <c r="D322" s="37"/>
      <c r="E322" s="37"/>
      <c r="F322" s="37"/>
      <c r="G322" s="213"/>
    </row>
    <row r="323" spans="1:7" x14ac:dyDescent="0.25">
      <c r="A323" s="213"/>
      <c r="B323" s="37"/>
      <c r="C323" s="37"/>
      <c r="D323" s="37"/>
      <c r="E323" s="37"/>
      <c r="F323" s="37"/>
      <c r="G323" s="213"/>
    </row>
    <row r="324" spans="1:7" x14ac:dyDescent="0.25">
      <c r="A324" s="213"/>
      <c r="B324" s="37"/>
      <c r="C324" s="37"/>
      <c r="D324" s="37"/>
      <c r="E324" s="37"/>
      <c r="F324" s="37"/>
      <c r="G324" s="213"/>
    </row>
    <row r="325" spans="1:7" x14ac:dyDescent="0.25">
      <c r="A325" s="213"/>
      <c r="B325" s="37"/>
      <c r="C325" s="37"/>
      <c r="D325" s="37"/>
      <c r="E325" s="37"/>
      <c r="F325" s="37"/>
      <c r="G325" s="213"/>
    </row>
    <row r="326" spans="1:7" x14ac:dyDescent="0.25">
      <c r="A326" s="213"/>
      <c r="B326" s="37"/>
      <c r="C326" s="37"/>
      <c r="D326" s="37"/>
      <c r="E326" s="37"/>
      <c r="F326" s="37"/>
      <c r="G326" s="213"/>
    </row>
    <row r="327" spans="1:7" x14ac:dyDescent="0.25">
      <c r="A327" s="213"/>
      <c r="B327" s="37"/>
      <c r="C327" s="37"/>
      <c r="D327" s="37"/>
      <c r="E327" s="37"/>
      <c r="F327" s="37"/>
      <c r="G327" s="213"/>
    </row>
    <row r="328" spans="1:7" x14ac:dyDescent="0.25">
      <c r="A328" s="213"/>
      <c r="B328" s="37"/>
      <c r="C328" s="37"/>
      <c r="D328" s="37"/>
      <c r="E328" s="37"/>
      <c r="F328" s="37"/>
      <c r="G328" s="213"/>
    </row>
    <row r="329" spans="1:7" x14ac:dyDescent="0.25">
      <c r="A329" s="213"/>
      <c r="B329" s="37"/>
      <c r="C329" s="37"/>
      <c r="D329" s="37"/>
      <c r="E329" s="37"/>
      <c r="F329" s="37"/>
      <c r="G329" s="213"/>
    </row>
    <row r="330" spans="1:7" x14ac:dyDescent="0.25">
      <c r="A330" s="213"/>
      <c r="B330" s="37"/>
      <c r="C330" s="37"/>
      <c r="D330" s="37"/>
      <c r="E330" s="37"/>
      <c r="F330" s="37"/>
      <c r="G330" s="213"/>
    </row>
    <row r="331" spans="1:7" x14ac:dyDescent="0.25">
      <c r="A331" s="213"/>
      <c r="B331" s="37"/>
      <c r="C331" s="37"/>
      <c r="D331" s="37"/>
      <c r="E331" s="37"/>
      <c r="F331" s="37"/>
      <c r="G331" s="213"/>
    </row>
    <row r="332" spans="1:7" x14ac:dyDescent="0.25">
      <c r="A332" s="213"/>
      <c r="B332" s="37"/>
      <c r="C332" s="37"/>
      <c r="D332" s="37"/>
      <c r="E332" s="37"/>
      <c r="F332" s="37"/>
      <c r="G332" s="213"/>
    </row>
    <row r="333" spans="1:7" x14ac:dyDescent="0.25">
      <c r="A333" s="213"/>
      <c r="B333" s="37"/>
      <c r="C333" s="37"/>
      <c r="D333" s="37"/>
      <c r="E333" s="37"/>
      <c r="F333" s="37"/>
      <c r="G333" s="213"/>
    </row>
    <row r="334" spans="1:7" x14ac:dyDescent="0.25">
      <c r="A334" s="213"/>
      <c r="B334" s="37"/>
      <c r="C334" s="37"/>
      <c r="D334" s="37"/>
      <c r="E334" s="37"/>
      <c r="F334" s="37"/>
      <c r="G334" s="213"/>
    </row>
    <row r="335" spans="1:7" x14ac:dyDescent="0.25">
      <c r="A335" s="213"/>
      <c r="B335" s="37"/>
      <c r="C335" s="37"/>
      <c r="D335" s="37"/>
      <c r="E335" s="37"/>
      <c r="F335" s="37"/>
      <c r="G335" s="213"/>
    </row>
    <row r="336" spans="1:7" x14ac:dyDescent="0.25">
      <c r="A336" s="213"/>
      <c r="B336" s="37"/>
      <c r="C336" s="37"/>
      <c r="D336" s="37"/>
      <c r="E336" s="37"/>
      <c r="F336" s="37"/>
      <c r="G336" s="213"/>
    </row>
    <row r="337" spans="1:7" x14ac:dyDescent="0.25">
      <c r="A337" s="213"/>
      <c r="B337" s="37"/>
      <c r="C337" s="37"/>
      <c r="D337" s="37"/>
      <c r="E337" s="37"/>
      <c r="F337" s="37"/>
      <c r="G337" s="213"/>
    </row>
    <row r="338" spans="1:7" x14ac:dyDescent="0.25">
      <c r="A338" s="213"/>
      <c r="B338" s="37"/>
      <c r="C338" s="37"/>
      <c r="D338" s="37"/>
      <c r="E338" s="37"/>
      <c r="F338" s="37"/>
      <c r="G338" s="213"/>
    </row>
    <row r="339" spans="1:7" x14ac:dyDescent="0.25">
      <c r="A339" s="213"/>
      <c r="B339" s="37"/>
      <c r="C339" s="37"/>
      <c r="D339" s="37"/>
      <c r="E339" s="37"/>
      <c r="F339" s="37"/>
      <c r="G339" s="213"/>
    </row>
    <row r="340" spans="1:7" x14ac:dyDescent="0.25">
      <c r="A340" s="213"/>
      <c r="B340" s="37"/>
      <c r="C340" s="37"/>
      <c r="D340" s="37"/>
      <c r="E340" s="37"/>
      <c r="F340" s="37"/>
      <c r="G340" s="213"/>
    </row>
    <row r="341" spans="1:7" x14ac:dyDescent="0.25">
      <c r="A341" s="213"/>
      <c r="B341" s="37"/>
      <c r="C341" s="37"/>
      <c r="D341" s="37"/>
      <c r="E341" s="37"/>
      <c r="F341" s="37"/>
      <c r="G341" s="213"/>
    </row>
    <row r="342" spans="1:7" x14ac:dyDescent="0.25">
      <c r="A342" s="213"/>
      <c r="B342" s="37"/>
      <c r="C342" s="37"/>
      <c r="D342" s="37"/>
      <c r="E342" s="37"/>
      <c r="F342" s="37"/>
      <c r="G342" s="213"/>
    </row>
    <row r="343" spans="1:7" x14ac:dyDescent="0.25">
      <c r="A343" s="213"/>
      <c r="B343" s="37"/>
      <c r="C343" s="37"/>
      <c r="D343" s="37"/>
      <c r="E343" s="37"/>
      <c r="F343" s="37"/>
      <c r="G343" s="213"/>
    </row>
    <row r="344" spans="1:7" x14ac:dyDescent="0.25">
      <c r="A344" s="213"/>
      <c r="B344" s="37"/>
      <c r="C344" s="37"/>
      <c r="D344" s="37"/>
      <c r="E344" s="37"/>
      <c r="F344" s="37"/>
      <c r="G344" s="213"/>
    </row>
    <row r="345" spans="1:7" x14ac:dyDescent="0.25">
      <c r="A345" s="213"/>
      <c r="B345" s="37"/>
      <c r="C345" s="37"/>
      <c r="D345" s="37"/>
      <c r="E345" s="37"/>
      <c r="F345" s="37"/>
      <c r="G345" s="213"/>
    </row>
    <row r="346" spans="1:7" x14ac:dyDescent="0.25">
      <c r="A346" s="213"/>
      <c r="B346" s="37"/>
      <c r="C346" s="37"/>
      <c r="D346" s="37"/>
      <c r="E346" s="37"/>
      <c r="F346" s="37"/>
      <c r="G346" s="213"/>
    </row>
    <row r="347" spans="1:7" x14ac:dyDescent="0.25">
      <c r="A347" s="213"/>
      <c r="B347" s="37"/>
      <c r="C347" s="37"/>
      <c r="D347" s="37"/>
      <c r="E347" s="37"/>
      <c r="F347" s="37"/>
      <c r="G347" s="213"/>
    </row>
    <row r="348" spans="1:7" x14ac:dyDescent="0.25">
      <c r="A348" s="213"/>
      <c r="B348" s="37"/>
      <c r="C348" s="37"/>
      <c r="D348" s="37"/>
      <c r="E348" s="37"/>
      <c r="F348" s="37"/>
      <c r="G348" s="213"/>
    </row>
    <row r="349" spans="1:7" x14ac:dyDescent="0.25">
      <c r="A349" s="213"/>
      <c r="B349" s="37"/>
      <c r="C349" s="37"/>
      <c r="D349" s="37"/>
      <c r="E349" s="37"/>
      <c r="F349" s="37"/>
      <c r="G349" s="213"/>
    </row>
    <row r="350" spans="1:7" x14ac:dyDescent="0.25">
      <c r="A350" s="213"/>
      <c r="B350" s="37"/>
      <c r="C350" s="37"/>
      <c r="D350" s="37"/>
      <c r="E350" s="37"/>
      <c r="F350" s="37"/>
      <c r="G350" s="213"/>
    </row>
    <row r="351" spans="1:7" x14ac:dyDescent="0.25">
      <c r="A351" s="213"/>
      <c r="B351" s="37"/>
      <c r="C351" s="37"/>
      <c r="D351" s="37"/>
      <c r="E351" s="37"/>
      <c r="F351" s="37"/>
      <c r="G351" s="213"/>
    </row>
    <row r="352" spans="1:7" x14ac:dyDescent="0.25">
      <c r="A352" s="213"/>
      <c r="B352" s="37"/>
      <c r="C352" s="37"/>
      <c r="D352" s="37"/>
      <c r="E352" s="37"/>
      <c r="F352" s="37"/>
      <c r="G352" s="213"/>
    </row>
    <row r="353" spans="1:7" x14ac:dyDescent="0.25">
      <c r="A353" s="213"/>
      <c r="B353" s="37"/>
      <c r="C353" s="37"/>
      <c r="D353" s="37"/>
      <c r="E353" s="37"/>
      <c r="F353" s="37"/>
      <c r="G353" s="213"/>
    </row>
    <row r="354" spans="1:7" x14ac:dyDescent="0.25">
      <c r="A354" s="213"/>
      <c r="B354" s="37"/>
      <c r="C354" s="37"/>
      <c r="D354" s="37"/>
      <c r="E354" s="37"/>
      <c r="F354" s="37"/>
      <c r="G354" s="213"/>
    </row>
    <row r="355" spans="1:7" x14ac:dyDescent="0.25">
      <c r="A355" s="213"/>
      <c r="B355" s="37"/>
      <c r="C355" s="37"/>
      <c r="D355" s="37"/>
      <c r="E355" s="37"/>
      <c r="F355" s="37"/>
      <c r="G355" s="213"/>
    </row>
    <row r="356" spans="1:7" x14ac:dyDescent="0.25">
      <c r="A356" s="213"/>
      <c r="B356" s="37"/>
      <c r="C356" s="37"/>
      <c r="D356" s="37"/>
      <c r="E356" s="37"/>
      <c r="F356" s="37"/>
      <c r="G356" s="213"/>
    </row>
    <row r="357" spans="1:7" x14ac:dyDescent="0.25">
      <c r="A357" s="213"/>
      <c r="B357" s="37"/>
      <c r="C357" s="37"/>
      <c r="D357" s="37"/>
      <c r="E357" s="37"/>
      <c r="F357" s="37"/>
      <c r="G357" s="213"/>
    </row>
    <row r="358" spans="1:7" x14ac:dyDescent="0.25">
      <c r="A358" s="213"/>
      <c r="B358" s="37"/>
      <c r="C358" s="37"/>
      <c r="D358" s="37"/>
      <c r="E358" s="37"/>
      <c r="F358" s="37"/>
      <c r="G358" s="213"/>
    </row>
    <row r="359" spans="1:7" x14ac:dyDescent="0.25">
      <c r="A359" s="213"/>
      <c r="B359" s="37"/>
      <c r="C359" s="37"/>
      <c r="D359" s="37"/>
      <c r="E359" s="37"/>
      <c r="F359" s="37"/>
      <c r="G359" s="213"/>
    </row>
    <row r="360" spans="1:7" x14ac:dyDescent="0.25">
      <c r="A360" s="213"/>
      <c r="B360" s="37"/>
      <c r="C360" s="37"/>
      <c r="D360" s="37"/>
      <c r="E360" s="37"/>
      <c r="F360" s="37"/>
      <c r="G360" s="213"/>
    </row>
    <row r="361" spans="1:7" x14ac:dyDescent="0.25">
      <c r="A361" s="213"/>
      <c r="B361" s="37"/>
      <c r="C361" s="37"/>
      <c r="D361" s="37"/>
      <c r="E361" s="37"/>
      <c r="F361" s="37"/>
      <c r="G361" s="213"/>
    </row>
    <row r="362" spans="1:7" x14ac:dyDescent="0.25">
      <c r="A362" s="213"/>
      <c r="B362" s="37"/>
      <c r="C362" s="37"/>
      <c r="D362" s="37"/>
      <c r="E362" s="37"/>
      <c r="F362" s="37"/>
      <c r="G362" s="213"/>
    </row>
    <row r="363" spans="1:7" x14ac:dyDescent="0.25">
      <c r="A363" s="213"/>
      <c r="B363" s="37"/>
      <c r="C363" s="37"/>
      <c r="D363" s="37"/>
      <c r="E363" s="37"/>
      <c r="F363" s="37"/>
      <c r="G363" s="213"/>
    </row>
    <row r="364" spans="1:7" x14ac:dyDescent="0.25">
      <c r="A364" s="213"/>
      <c r="B364" s="37"/>
      <c r="C364" s="37"/>
      <c r="D364" s="37"/>
      <c r="E364" s="37"/>
      <c r="F364" s="37"/>
      <c r="G364" s="213"/>
    </row>
    <row r="365" spans="1:7" x14ac:dyDescent="0.25">
      <c r="A365" s="213"/>
      <c r="B365" s="37"/>
      <c r="C365" s="37"/>
      <c r="D365" s="37"/>
      <c r="E365" s="37"/>
      <c r="F365" s="37"/>
      <c r="G365" s="213"/>
    </row>
    <row r="366" spans="1:7" x14ac:dyDescent="0.25">
      <c r="A366" s="213"/>
      <c r="B366" s="37"/>
      <c r="C366" s="37"/>
      <c r="D366" s="37"/>
      <c r="E366" s="37"/>
      <c r="F366" s="37"/>
      <c r="G366" s="213"/>
    </row>
    <row r="367" spans="1:7" x14ac:dyDescent="0.25">
      <c r="A367" s="213"/>
      <c r="B367" s="37"/>
      <c r="C367" s="37"/>
      <c r="D367" s="37"/>
      <c r="E367" s="37"/>
      <c r="F367" s="37"/>
      <c r="G367" s="213"/>
    </row>
    <row r="368" spans="1:7" x14ac:dyDescent="0.25">
      <c r="A368" s="213"/>
      <c r="B368" s="37"/>
      <c r="C368" s="37"/>
      <c r="D368" s="37"/>
      <c r="E368" s="37"/>
      <c r="F368" s="37"/>
      <c r="G368" s="213"/>
    </row>
    <row r="369" spans="1:7" x14ac:dyDescent="0.25">
      <c r="A369" s="213"/>
      <c r="B369" s="37"/>
      <c r="C369" s="37"/>
      <c r="D369" s="37"/>
      <c r="E369" s="37"/>
      <c r="F369" s="37"/>
      <c r="G369" s="213"/>
    </row>
    <row r="370" spans="1:7" x14ac:dyDescent="0.25">
      <c r="A370" s="213"/>
      <c r="B370" s="37"/>
      <c r="C370" s="37"/>
      <c r="D370" s="37"/>
      <c r="E370" s="37"/>
      <c r="F370" s="37"/>
      <c r="G370" s="213"/>
    </row>
    <row r="371" spans="1:7" x14ac:dyDescent="0.25">
      <c r="A371" s="213"/>
      <c r="B371" s="37"/>
      <c r="C371" s="37"/>
      <c r="D371" s="37"/>
      <c r="E371" s="37"/>
      <c r="F371" s="37"/>
      <c r="G371" s="213"/>
    </row>
    <row r="372" spans="1:7" x14ac:dyDescent="0.25">
      <c r="A372" s="213"/>
      <c r="B372" s="37"/>
      <c r="C372" s="37"/>
      <c r="D372" s="37"/>
      <c r="E372" s="37"/>
      <c r="F372" s="37"/>
      <c r="G372" s="213"/>
    </row>
    <row r="373" spans="1:7" x14ac:dyDescent="0.25">
      <c r="A373" s="213"/>
      <c r="B373" s="37"/>
      <c r="C373" s="37"/>
      <c r="D373" s="37"/>
      <c r="E373" s="37"/>
      <c r="F373" s="37"/>
      <c r="G373" s="213"/>
    </row>
    <row r="374" spans="1:7" x14ac:dyDescent="0.25">
      <c r="A374" s="213"/>
      <c r="B374" s="37"/>
      <c r="C374" s="37"/>
      <c r="D374" s="37"/>
      <c r="E374" s="37"/>
      <c r="F374" s="37"/>
      <c r="G374" s="213"/>
    </row>
    <row r="375" spans="1:7" x14ac:dyDescent="0.25">
      <c r="A375" s="213"/>
      <c r="B375" s="37"/>
      <c r="C375" s="37"/>
      <c r="D375" s="37"/>
      <c r="E375" s="37"/>
      <c r="F375" s="37"/>
      <c r="G375" s="213"/>
    </row>
    <row r="376" spans="1:7" x14ac:dyDescent="0.25">
      <c r="A376" s="213"/>
      <c r="B376" s="37"/>
      <c r="C376" s="37"/>
      <c r="D376" s="37"/>
      <c r="E376" s="37"/>
      <c r="F376" s="37"/>
      <c r="G376" s="213"/>
    </row>
    <row r="377" spans="1:7" x14ac:dyDescent="0.25">
      <c r="A377" s="213"/>
      <c r="B377" s="37"/>
      <c r="C377" s="37"/>
      <c r="D377" s="37"/>
      <c r="E377" s="37"/>
      <c r="F377" s="37"/>
      <c r="G377" s="213"/>
    </row>
    <row r="378" spans="1:7" x14ac:dyDescent="0.25">
      <c r="A378" s="213"/>
      <c r="B378" s="37"/>
      <c r="C378" s="37"/>
      <c r="D378" s="37"/>
      <c r="E378" s="37"/>
      <c r="F378" s="37"/>
      <c r="G378" s="213"/>
    </row>
    <row r="379" spans="1:7" x14ac:dyDescent="0.25">
      <c r="A379" s="213"/>
      <c r="B379" s="37"/>
      <c r="C379" s="37"/>
      <c r="D379" s="37"/>
      <c r="E379" s="37"/>
      <c r="F379" s="37"/>
      <c r="G379" s="213"/>
    </row>
    <row r="380" spans="1:7" x14ac:dyDescent="0.25">
      <c r="A380" s="213"/>
      <c r="B380" s="37"/>
      <c r="C380" s="37"/>
      <c r="D380" s="37"/>
      <c r="E380" s="37"/>
      <c r="F380" s="37"/>
      <c r="G380" s="213"/>
    </row>
    <row r="381" spans="1:7" x14ac:dyDescent="0.25">
      <c r="A381" s="213"/>
      <c r="B381" s="37"/>
      <c r="C381" s="37"/>
      <c r="D381" s="37"/>
      <c r="E381" s="37"/>
      <c r="F381" s="37"/>
      <c r="G381" s="213"/>
    </row>
    <row r="382" spans="1:7" x14ac:dyDescent="0.25">
      <c r="A382" s="213"/>
      <c r="B382" s="37"/>
      <c r="C382" s="37"/>
      <c r="D382" s="37"/>
      <c r="E382" s="37"/>
      <c r="F382" s="37"/>
      <c r="G382" s="213"/>
    </row>
    <row r="383" spans="1:7" x14ac:dyDescent="0.25">
      <c r="A383" s="213"/>
      <c r="B383" s="37"/>
      <c r="C383" s="37"/>
      <c r="D383" s="37"/>
      <c r="E383" s="37"/>
      <c r="F383" s="37"/>
      <c r="G383" s="213"/>
    </row>
    <row r="384" spans="1:7" x14ac:dyDescent="0.25">
      <c r="A384" s="213"/>
      <c r="B384" s="37"/>
      <c r="C384" s="37"/>
      <c r="D384" s="37"/>
      <c r="E384" s="37"/>
      <c r="F384" s="37"/>
      <c r="G384" s="213"/>
    </row>
    <row r="385" spans="1:7" x14ac:dyDescent="0.25">
      <c r="A385" s="213"/>
      <c r="B385" s="37"/>
      <c r="C385" s="37"/>
      <c r="D385" s="37"/>
      <c r="E385" s="37"/>
      <c r="F385" s="37"/>
      <c r="G385" s="213"/>
    </row>
    <row r="386" spans="1:7" x14ac:dyDescent="0.25">
      <c r="A386" s="213"/>
      <c r="B386" s="37"/>
      <c r="C386" s="37"/>
      <c r="D386" s="37"/>
      <c r="E386" s="37"/>
      <c r="F386" s="37"/>
      <c r="G386" s="213"/>
    </row>
    <row r="387" spans="1:7" x14ac:dyDescent="0.25">
      <c r="A387" s="213"/>
      <c r="B387" s="37"/>
      <c r="C387" s="37"/>
      <c r="D387" s="37"/>
      <c r="E387" s="37"/>
      <c r="F387" s="37"/>
      <c r="G387" s="213"/>
    </row>
    <row r="388" spans="1:7" x14ac:dyDescent="0.25">
      <c r="A388" s="213"/>
      <c r="B388" s="37"/>
      <c r="C388" s="37"/>
      <c r="D388" s="37"/>
      <c r="E388" s="37"/>
      <c r="F388" s="37"/>
      <c r="G388" s="213"/>
    </row>
    <row r="389" spans="1:7" x14ac:dyDescent="0.25">
      <c r="A389" s="213"/>
      <c r="B389" s="37"/>
      <c r="C389" s="37"/>
      <c r="D389" s="37"/>
      <c r="E389" s="37"/>
      <c r="F389" s="37"/>
      <c r="G389" s="213"/>
    </row>
    <row r="390" spans="1:7" x14ac:dyDescent="0.25">
      <c r="A390" s="213"/>
      <c r="B390" s="37"/>
      <c r="C390" s="37"/>
      <c r="D390" s="37"/>
      <c r="E390" s="37"/>
      <c r="F390" s="37"/>
      <c r="G390" s="213"/>
    </row>
    <row r="391" spans="1:7" x14ac:dyDescent="0.25">
      <c r="A391" s="213"/>
      <c r="B391" s="37"/>
      <c r="C391" s="37"/>
      <c r="D391" s="37"/>
      <c r="E391" s="37"/>
      <c r="F391" s="37"/>
      <c r="G391" s="213"/>
    </row>
    <row r="392" spans="1:7" x14ac:dyDescent="0.25">
      <c r="A392" s="213"/>
      <c r="B392" s="37"/>
      <c r="C392" s="37"/>
      <c r="D392" s="37"/>
      <c r="E392" s="37"/>
      <c r="F392" s="37"/>
      <c r="G392" s="213"/>
    </row>
    <row r="393" spans="1:7" x14ac:dyDescent="0.25">
      <c r="A393" s="213"/>
      <c r="B393" s="37"/>
      <c r="C393" s="37"/>
      <c r="D393" s="37"/>
      <c r="E393" s="37"/>
      <c r="F393" s="37"/>
      <c r="G393" s="213"/>
    </row>
    <row r="394" spans="1:7" x14ac:dyDescent="0.25">
      <c r="A394" s="213"/>
      <c r="B394" s="37"/>
      <c r="C394" s="37"/>
      <c r="D394" s="37"/>
      <c r="E394" s="37"/>
      <c r="F394" s="37"/>
      <c r="G394" s="213"/>
    </row>
    <row r="395" spans="1:7" x14ac:dyDescent="0.25">
      <c r="A395" s="213"/>
      <c r="B395" s="37"/>
      <c r="C395" s="37"/>
      <c r="D395" s="37"/>
      <c r="E395" s="37"/>
      <c r="F395" s="37"/>
      <c r="G395" s="213"/>
    </row>
    <row r="396" spans="1:7" x14ac:dyDescent="0.25">
      <c r="A396" s="213"/>
      <c r="B396" s="37"/>
      <c r="C396" s="37"/>
      <c r="D396" s="37"/>
      <c r="E396" s="37"/>
      <c r="F396" s="37"/>
      <c r="G396" s="213"/>
    </row>
    <row r="397" spans="1:7" x14ac:dyDescent="0.25">
      <c r="A397" s="213"/>
      <c r="B397" s="37"/>
      <c r="C397" s="37"/>
      <c r="D397" s="37"/>
      <c r="E397" s="37"/>
      <c r="F397" s="37"/>
      <c r="G397" s="213"/>
    </row>
    <row r="398" spans="1:7" x14ac:dyDescent="0.25">
      <c r="A398" s="213"/>
      <c r="B398" s="37"/>
      <c r="C398" s="37"/>
      <c r="D398" s="37"/>
      <c r="E398" s="37"/>
      <c r="F398" s="37"/>
      <c r="G398" s="213"/>
    </row>
    <row r="399" spans="1:7" x14ac:dyDescent="0.25">
      <c r="A399" s="213"/>
      <c r="B399" s="37"/>
      <c r="C399" s="37"/>
      <c r="D399" s="37"/>
      <c r="E399" s="37"/>
      <c r="F399" s="37"/>
      <c r="G399" s="213"/>
    </row>
    <row r="400" spans="1:7" x14ac:dyDescent="0.25">
      <c r="A400" s="213"/>
      <c r="B400" s="37"/>
      <c r="C400" s="37"/>
      <c r="D400" s="37"/>
      <c r="E400" s="37"/>
      <c r="F400" s="37"/>
      <c r="G400" s="213"/>
    </row>
    <row r="401" spans="1:7" x14ac:dyDescent="0.25">
      <c r="A401" s="213"/>
      <c r="B401" s="37"/>
      <c r="C401" s="37"/>
      <c r="D401" s="37"/>
      <c r="E401" s="37"/>
      <c r="F401" s="37"/>
      <c r="G401" s="213"/>
    </row>
    <row r="402" spans="1:7" x14ac:dyDescent="0.25">
      <c r="A402" s="213"/>
      <c r="B402" s="37"/>
      <c r="C402" s="37"/>
      <c r="D402" s="37"/>
      <c r="E402" s="37"/>
      <c r="F402" s="37"/>
      <c r="G402" s="213"/>
    </row>
    <row r="403" spans="1:7" x14ac:dyDescent="0.25">
      <c r="A403" s="213"/>
      <c r="B403" s="37"/>
      <c r="C403" s="37"/>
      <c r="D403" s="37"/>
      <c r="E403" s="37"/>
      <c r="F403" s="37"/>
      <c r="G403" s="213"/>
    </row>
    <row r="404" spans="1:7" x14ac:dyDescent="0.25">
      <c r="A404" s="213"/>
      <c r="B404" s="37"/>
      <c r="C404" s="37"/>
      <c r="D404" s="37"/>
      <c r="E404" s="37"/>
      <c r="F404" s="37"/>
      <c r="G404" s="213"/>
    </row>
    <row r="405" spans="1:7" x14ac:dyDescent="0.25">
      <c r="A405" s="213"/>
      <c r="B405" s="37"/>
      <c r="C405" s="37"/>
      <c r="D405" s="37"/>
      <c r="E405" s="37"/>
      <c r="F405" s="37"/>
      <c r="G405" s="213"/>
    </row>
    <row r="406" spans="1:7" x14ac:dyDescent="0.25">
      <c r="A406" s="213"/>
      <c r="B406" s="37"/>
      <c r="C406" s="37"/>
      <c r="D406" s="37"/>
      <c r="E406" s="37"/>
      <c r="F406" s="37"/>
      <c r="G406" s="213"/>
    </row>
    <row r="407" spans="1:7" x14ac:dyDescent="0.25">
      <c r="A407" s="213"/>
      <c r="B407" s="37"/>
      <c r="C407" s="37"/>
      <c r="D407" s="37"/>
      <c r="E407" s="37"/>
      <c r="F407" s="37"/>
      <c r="G407" s="213"/>
    </row>
    <row r="408" spans="1:7" x14ac:dyDescent="0.25">
      <c r="A408" s="213"/>
      <c r="B408" s="37"/>
      <c r="C408" s="37"/>
      <c r="D408" s="37"/>
      <c r="E408" s="37"/>
      <c r="F408" s="37"/>
      <c r="G408" s="213"/>
    </row>
    <row r="409" spans="1:7" x14ac:dyDescent="0.25">
      <c r="A409" s="213"/>
      <c r="B409" s="37"/>
      <c r="C409" s="37"/>
      <c r="D409" s="37"/>
      <c r="E409" s="37"/>
      <c r="F409" s="37"/>
      <c r="G409" s="213"/>
    </row>
    <row r="410" spans="1:7" x14ac:dyDescent="0.25">
      <c r="A410" s="213"/>
      <c r="B410" s="37"/>
      <c r="C410" s="37"/>
      <c r="D410" s="37"/>
      <c r="E410" s="37"/>
      <c r="F410" s="37"/>
      <c r="G410" s="213"/>
    </row>
    <row r="411" spans="1:7" x14ac:dyDescent="0.25">
      <c r="A411" s="213"/>
      <c r="B411" s="37"/>
      <c r="C411" s="37"/>
      <c r="D411" s="37"/>
      <c r="E411" s="37"/>
      <c r="F411" s="37"/>
      <c r="G411" s="213"/>
    </row>
    <row r="412" spans="1:7" x14ac:dyDescent="0.25">
      <c r="A412" s="213"/>
      <c r="B412" s="37"/>
      <c r="C412" s="37"/>
      <c r="D412" s="37"/>
      <c r="E412" s="37"/>
      <c r="F412" s="37"/>
      <c r="G412" s="213"/>
    </row>
    <row r="413" spans="1:7" x14ac:dyDescent="0.25">
      <c r="A413" s="213"/>
      <c r="B413" s="37"/>
      <c r="C413" s="37"/>
      <c r="D413" s="37"/>
      <c r="E413" s="37"/>
      <c r="F413" s="37"/>
      <c r="G413" s="213"/>
    </row>
    <row r="414" spans="1:7" x14ac:dyDescent="0.25">
      <c r="A414" s="213"/>
      <c r="B414" s="37"/>
      <c r="C414" s="37"/>
      <c r="D414" s="37"/>
      <c r="E414" s="37"/>
      <c r="F414" s="37"/>
      <c r="G414" s="213"/>
    </row>
    <row r="415" spans="1:7" x14ac:dyDescent="0.25">
      <c r="A415" s="213"/>
      <c r="B415" s="37"/>
      <c r="C415" s="37"/>
      <c r="D415" s="37"/>
      <c r="E415" s="37"/>
      <c r="F415" s="37"/>
      <c r="G415" s="213"/>
    </row>
    <row r="416" spans="1:7" x14ac:dyDescent="0.25">
      <c r="A416" s="213"/>
      <c r="B416" s="37"/>
      <c r="C416" s="37"/>
      <c r="D416" s="37"/>
      <c r="E416" s="37"/>
      <c r="F416" s="37"/>
      <c r="G416" s="213"/>
    </row>
    <row r="417" spans="1:7" x14ac:dyDescent="0.25">
      <c r="A417" s="213"/>
      <c r="B417" s="37"/>
      <c r="C417" s="37"/>
      <c r="D417" s="37"/>
      <c r="E417" s="37"/>
      <c r="F417" s="37"/>
      <c r="G417" s="213"/>
    </row>
    <row r="418" spans="1:7" x14ac:dyDescent="0.25">
      <c r="A418" s="213"/>
      <c r="B418" s="37"/>
      <c r="C418" s="37"/>
      <c r="D418" s="37"/>
      <c r="E418" s="37"/>
      <c r="F418" s="37"/>
      <c r="G418" s="213"/>
    </row>
    <row r="419" spans="1:7" x14ac:dyDescent="0.25">
      <c r="A419" s="213"/>
      <c r="B419" s="37"/>
      <c r="C419" s="37"/>
      <c r="D419" s="37"/>
      <c r="E419" s="37"/>
      <c r="F419" s="37"/>
      <c r="G419" s="213"/>
    </row>
    <row r="420" spans="1:7" x14ac:dyDescent="0.25">
      <c r="A420" s="213"/>
      <c r="B420" s="37"/>
      <c r="C420" s="37"/>
      <c r="D420" s="37"/>
      <c r="E420" s="37"/>
      <c r="F420" s="37"/>
      <c r="G420" s="213"/>
    </row>
    <row r="421" spans="1:7" x14ac:dyDescent="0.25">
      <c r="A421" s="213"/>
      <c r="B421" s="37"/>
      <c r="C421" s="37"/>
      <c r="D421" s="37"/>
      <c r="E421" s="37"/>
      <c r="F421" s="37"/>
      <c r="G421" s="213"/>
    </row>
    <row r="422" spans="1:7" x14ac:dyDescent="0.25">
      <c r="A422" s="213"/>
      <c r="B422" s="37"/>
      <c r="C422" s="37"/>
      <c r="D422" s="37"/>
      <c r="E422" s="37"/>
      <c r="F422" s="37"/>
      <c r="G422" s="213"/>
    </row>
    <row r="423" spans="1:7" x14ac:dyDescent="0.25">
      <c r="A423" s="213"/>
      <c r="B423" s="37"/>
      <c r="C423" s="37"/>
      <c r="D423" s="37"/>
      <c r="E423" s="37"/>
      <c r="F423" s="37"/>
      <c r="G423" s="213"/>
    </row>
    <row r="424" spans="1:7" x14ac:dyDescent="0.25">
      <c r="A424" s="213"/>
      <c r="B424" s="37"/>
      <c r="C424" s="37"/>
      <c r="D424" s="37"/>
      <c r="E424" s="37"/>
      <c r="F424" s="37"/>
      <c r="G424" s="213"/>
    </row>
    <row r="425" spans="1:7" x14ac:dyDescent="0.25">
      <c r="A425" s="213"/>
      <c r="B425" s="37"/>
      <c r="C425" s="37"/>
      <c r="D425" s="37"/>
      <c r="E425" s="37"/>
      <c r="F425" s="37"/>
      <c r="G425" s="213"/>
    </row>
    <row r="426" spans="1:7" x14ac:dyDescent="0.25">
      <c r="A426" s="213"/>
      <c r="B426" s="37"/>
      <c r="C426" s="37"/>
      <c r="D426" s="37"/>
      <c r="E426" s="37"/>
      <c r="F426" s="37"/>
      <c r="G426" s="213"/>
    </row>
    <row r="427" spans="1:7" x14ac:dyDescent="0.25">
      <c r="A427" s="213"/>
      <c r="B427" s="37"/>
      <c r="C427" s="37"/>
      <c r="D427" s="37"/>
      <c r="E427" s="37"/>
      <c r="F427" s="37"/>
      <c r="G427" s="213"/>
    </row>
    <row r="428" spans="1:7" x14ac:dyDescent="0.25">
      <c r="A428" s="213"/>
      <c r="B428" s="37"/>
      <c r="C428" s="37"/>
      <c r="D428" s="37"/>
      <c r="E428" s="37"/>
      <c r="F428" s="37"/>
      <c r="G428" s="213"/>
    </row>
    <row r="429" spans="1:7" x14ac:dyDescent="0.25">
      <c r="A429" s="213"/>
      <c r="B429" s="37"/>
      <c r="C429" s="37"/>
      <c r="D429" s="37"/>
      <c r="E429" s="37"/>
      <c r="F429" s="37"/>
      <c r="G429" s="213"/>
    </row>
    <row r="430" spans="1:7" x14ac:dyDescent="0.25">
      <c r="A430" s="213"/>
      <c r="B430" s="37"/>
      <c r="C430" s="37"/>
      <c r="D430" s="37"/>
      <c r="E430" s="37"/>
      <c r="F430" s="37"/>
      <c r="G430" s="213"/>
    </row>
    <row r="431" spans="1:7" x14ac:dyDescent="0.25">
      <c r="A431" s="213"/>
      <c r="B431" s="37"/>
      <c r="C431" s="37"/>
      <c r="D431" s="37"/>
      <c r="E431" s="37"/>
      <c r="F431" s="37"/>
      <c r="G431" s="213"/>
    </row>
    <row r="432" spans="1:7" x14ac:dyDescent="0.25">
      <c r="A432" s="213"/>
      <c r="B432" s="37"/>
      <c r="C432" s="37"/>
      <c r="D432" s="37"/>
      <c r="E432" s="37"/>
      <c r="F432" s="37"/>
      <c r="G432" s="213"/>
    </row>
    <row r="433" spans="1:7" x14ac:dyDescent="0.25">
      <c r="A433" s="213"/>
      <c r="B433" s="37"/>
      <c r="C433" s="37"/>
      <c r="D433" s="37"/>
      <c r="E433" s="37"/>
      <c r="F433" s="37"/>
      <c r="G433" s="213"/>
    </row>
    <row r="434" spans="1:7" x14ac:dyDescent="0.25">
      <c r="A434" s="213"/>
      <c r="B434" s="37"/>
      <c r="C434" s="37"/>
      <c r="D434" s="37"/>
      <c r="E434" s="37"/>
      <c r="F434" s="37"/>
      <c r="G434" s="213"/>
    </row>
    <row r="435" spans="1:7" x14ac:dyDescent="0.25">
      <c r="A435" s="213"/>
      <c r="B435" s="37"/>
      <c r="C435" s="37"/>
      <c r="D435" s="37"/>
      <c r="E435" s="37"/>
      <c r="F435" s="37"/>
      <c r="G435" s="213"/>
    </row>
    <row r="436" spans="1:7" x14ac:dyDescent="0.25">
      <c r="A436" s="213"/>
      <c r="B436" s="37"/>
      <c r="C436" s="37"/>
      <c r="D436" s="37"/>
      <c r="E436" s="37"/>
      <c r="F436" s="37"/>
      <c r="G436" s="213"/>
    </row>
    <row r="437" spans="1:7" x14ac:dyDescent="0.25">
      <c r="A437" s="213"/>
      <c r="B437" s="37"/>
      <c r="C437" s="37"/>
      <c r="D437" s="37"/>
      <c r="E437" s="37"/>
      <c r="F437" s="37"/>
      <c r="G437" s="213"/>
    </row>
    <row r="438" spans="1:7" x14ac:dyDescent="0.25">
      <c r="A438" s="213"/>
      <c r="B438" s="37"/>
      <c r="C438" s="37"/>
      <c r="D438" s="37"/>
      <c r="E438" s="37"/>
      <c r="F438" s="37"/>
      <c r="G438" s="213"/>
    </row>
    <row r="439" spans="1:7" x14ac:dyDescent="0.25">
      <c r="A439" s="213"/>
      <c r="B439" s="37"/>
      <c r="C439" s="37"/>
      <c r="D439" s="37"/>
      <c r="E439" s="37"/>
      <c r="F439" s="37"/>
      <c r="G439" s="213"/>
    </row>
    <row r="440" spans="1:7" x14ac:dyDescent="0.25">
      <c r="A440" s="213"/>
      <c r="B440" s="37"/>
      <c r="C440" s="37"/>
      <c r="D440" s="37"/>
      <c r="E440" s="37"/>
      <c r="F440" s="37"/>
      <c r="G440" s="213"/>
    </row>
    <row r="441" spans="1:7" x14ac:dyDescent="0.25">
      <c r="A441" s="213"/>
      <c r="B441" s="37"/>
      <c r="C441" s="37"/>
      <c r="D441" s="37"/>
      <c r="E441" s="37"/>
      <c r="F441" s="37"/>
      <c r="G441" s="213"/>
    </row>
    <row r="442" spans="1:7" x14ac:dyDescent="0.25">
      <c r="A442" s="213"/>
      <c r="B442" s="37"/>
      <c r="C442" s="37"/>
      <c r="D442" s="37"/>
      <c r="E442" s="37"/>
      <c r="F442" s="37"/>
      <c r="G442" s="213"/>
    </row>
    <row r="443" spans="1:7" x14ac:dyDescent="0.25">
      <c r="A443" s="213"/>
      <c r="B443" s="37"/>
      <c r="C443" s="37"/>
      <c r="D443" s="37"/>
      <c r="E443" s="37"/>
      <c r="F443" s="37"/>
      <c r="G443" s="213"/>
    </row>
    <row r="444" spans="1:7" x14ac:dyDescent="0.25">
      <c r="A444" s="213"/>
      <c r="B444" s="37"/>
      <c r="C444" s="37"/>
      <c r="D444" s="37"/>
      <c r="E444" s="37"/>
      <c r="F444" s="37"/>
      <c r="G444" s="213"/>
    </row>
    <row r="445" spans="1:7" x14ac:dyDescent="0.25">
      <c r="A445" s="213"/>
      <c r="B445" s="37"/>
      <c r="C445" s="37"/>
      <c r="D445" s="37"/>
      <c r="E445" s="37"/>
      <c r="F445" s="37"/>
      <c r="G445" s="213"/>
    </row>
    <row r="446" spans="1:7" x14ac:dyDescent="0.25">
      <c r="A446" s="213"/>
      <c r="B446" s="37"/>
      <c r="C446" s="37"/>
      <c r="D446" s="37"/>
      <c r="E446" s="37"/>
      <c r="F446" s="37"/>
      <c r="G446" s="213"/>
    </row>
    <row r="447" spans="1:7" x14ac:dyDescent="0.25">
      <c r="A447" s="213"/>
      <c r="B447" s="37"/>
      <c r="C447" s="37"/>
      <c r="D447" s="37"/>
      <c r="E447" s="37"/>
      <c r="F447" s="37"/>
      <c r="G447" s="213"/>
    </row>
    <row r="448" spans="1:7" x14ac:dyDescent="0.25">
      <c r="A448" s="213"/>
      <c r="B448" s="37"/>
      <c r="C448" s="37"/>
      <c r="D448" s="37"/>
      <c r="E448" s="37"/>
      <c r="F448" s="37"/>
      <c r="G448" s="213"/>
    </row>
    <row r="449" spans="1:7" x14ac:dyDescent="0.25">
      <c r="A449" s="213"/>
      <c r="B449" s="37"/>
      <c r="C449" s="37"/>
      <c r="D449" s="37"/>
      <c r="E449" s="37"/>
      <c r="F449" s="37"/>
      <c r="G449" s="213"/>
    </row>
    <row r="450" spans="1:7" x14ac:dyDescent="0.25">
      <c r="A450" s="213"/>
      <c r="B450" s="37"/>
      <c r="C450" s="37"/>
      <c r="D450" s="37"/>
      <c r="E450" s="37"/>
      <c r="F450" s="37"/>
      <c r="G450" s="213"/>
    </row>
    <row r="451" spans="1:7" x14ac:dyDescent="0.25">
      <c r="A451" s="213"/>
      <c r="B451" s="37"/>
      <c r="C451" s="37"/>
      <c r="D451" s="37"/>
      <c r="E451" s="37"/>
      <c r="F451" s="37"/>
      <c r="G451" s="213"/>
    </row>
    <row r="452" spans="1:7" x14ac:dyDescent="0.25">
      <c r="A452" s="213"/>
      <c r="B452" s="37"/>
      <c r="C452" s="37"/>
      <c r="D452" s="37"/>
      <c r="E452" s="37"/>
      <c r="F452" s="37"/>
      <c r="G452" s="213"/>
    </row>
    <row r="453" spans="1:7" x14ac:dyDescent="0.25">
      <c r="A453" s="213"/>
      <c r="B453" s="37"/>
      <c r="C453" s="37"/>
      <c r="D453" s="37"/>
      <c r="E453" s="37"/>
      <c r="F453" s="37"/>
      <c r="G453" s="213"/>
    </row>
    <row r="454" spans="1:7" x14ac:dyDescent="0.25">
      <c r="A454" s="213"/>
      <c r="B454" s="37"/>
      <c r="C454" s="37"/>
      <c r="D454" s="37"/>
      <c r="E454" s="37"/>
      <c r="F454" s="37"/>
      <c r="G454" s="213"/>
    </row>
    <row r="455" spans="1:7" x14ac:dyDescent="0.25">
      <c r="A455" s="213"/>
      <c r="B455" s="37"/>
      <c r="C455" s="37"/>
      <c r="D455" s="37"/>
      <c r="E455" s="37"/>
      <c r="F455" s="37"/>
      <c r="G455" s="213"/>
    </row>
    <row r="456" spans="1:7" x14ac:dyDescent="0.25">
      <c r="A456" s="213"/>
      <c r="B456" s="37"/>
      <c r="C456" s="37"/>
      <c r="D456" s="37"/>
      <c r="E456" s="37"/>
      <c r="F456" s="37"/>
      <c r="G456" s="213"/>
    </row>
    <row r="457" spans="1:7" x14ac:dyDescent="0.25">
      <c r="A457" s="213"/>
      <c r="B457" s="37"/>
      <c r="C457" s="37"/>
      <c r="D457" s="37"/>
      <c r="E457" s="37"/>
      <c r="F457" s="37"/>
      <c r="G457" s="213"/>
    </row>
    <row r="458" spans="1:7" x14ac:dyDescent="0.25">
      <c r="A458" s="213"/>
      <c r="B458" s="37"/>
      <c r="C458" s="37"/>
      <c r="D458" s="37"/>
      <c r="E458" s="37"/>
      <c r="F458" s="37"/>
      <c r="G458" s="213"/>
    </row>
    <row r="459" spans="1:7" x14ac:dyDescent="0.25">
      <c r="A459" s="213"/>
      <c r="B459" s="37"/>
      <c r="C459" s="37"/>
      <c r="D459" s="37"/>
      <c r="E459" s="37"/>
      <c r="F459" s="37"/>
      <c r="G459" s="213"/>
    </row>
    <row r="460" spans="1:7" x14ac:dyDescent="0.25">
      <c r="A460" s="213"/>
      <c r="B460" s="37"/>
      <c r="C460" s="37"/>
      <c r="D460" s="37"/>
      <c r="E460" s="37"/>
      <c r="F460" s="37"/>
      <c r="G460" s="213"/>
    </row>
    <row r="461" spans="1:7" x14ac:dyDescent="0.25">
      <c r="A461" s="213"/>
      <c r="B461" s="37"/>
      <c r="C461" s="37"/>
      <c r="D461" s="37"/>
      <c r="E461" s="37"/>
      <c r="F461" s="37"/>
      <c r="G461" s="213"/>
    </row>
    <row r="462" spans="1:7" x14ac:dyDescent="0.25">
      <c r="A462" s="213"/>
      <c r="B462" s="37"/>
      <c r="C462" s="37"/>
      <c r="D462" s="37"/>
      <c r="E462" s="37"/>
      <c r="F462" s="37"/>
      <c r="G462" s="213"/>
    </row>
    <row r="463" spans="1:7" x14ac:dyDescent="0.25">
      <c r="A463" s="213"/>
      <c r="B463" s="37"/>
      <c r="C463" s="37"/>
      <c r="D463" s="37"/>
      <c r="E463" s="37"/>
      <c r="F463" s="37"/>
      <c r="G463" s="213"/>
    </row>
    <row r="464" spans="1:7" x14ac:dyDescent="0.25">
      <c r="A464" s="213"/>
      <c r="B464" s="37"/>
      <c r="C464" s="37"/>
      <c r="D464" s="37"/>
      <c r="E464" s="37"/>
      <c r="F464" s="37"/>
      <c r="G464" s="213"/>
    </row>
    <row r="465" spans="1:7" x14ac:dyDescent="0.25">
      <c r="A465" s="213"/>
      <c r="B465" s="37"/>
      <c r="C465" s="37"/>
      <c r="D465" s="37"/>
      <c r="E465" s="37"/>
      <c r="F465" s="37"/>
      <c r="G465" s="213"/>
    </row>
    <row r="466" spans="1:7" x14ac:dyDescent="0.25">
      <c r="A466" s="213"/>
      <c r="B466" s="37"/>
      <c r="C466" s="37"/>
      <c r="D466" s="37"/>
      <c r="E466" s="37"/>
      <c r="F466" s="37"/>
      <c r="G466" s="213"/>
    </row>
    <row r="467" spans="1:7" x14ac:dyDescent="0.25">
      <c r="A467" s="213"/>
      <c r="B467" s="37"/>
      <c r="C467" s="37"/>
      <c r="D467" s="37"/>
      <c r="E467" s="37"/>
      <c r="F467" s="37"/>
      <c r="G467" s="213"/>
    </row>
    <row r="468" spans="1:7" x14ac:dyDescent="0.25">
      <c r="A468" s="213"/>
      <c r="B468" s="37"/>
      <c r="C468" s="37"/>
      <c r="D468" s="37"/>
      <c r="E468" s="37"/>
      <c r="F468" s="37"/>
      <c r="G468" s="213"/>
    </row>
    <row r="469" spans="1:7" x14ac:dyDescent="0.25">
      <c r="A469" s="213"/>
      <c r="B469" s="37"/>
      <c r="C469" s="37"/>
      <c r="D469" s="37"/>
      <c r="E469" s="37"/>
      <c r="F469" s="37"/>
      <c r="G469" s="213"/>
    </row>
    <row r="470" spans="1:7" x14ac:dyDescent="0.25">
      <c r="A470" s="213"/>
      <c r="B470" s="37"/>
      <c r="C470" s="37"/>
      <c r="D470" s="37"/>
      <c r="E470" s="37"/>
      <c r="F470" s="37"/>
      <c r="G470" s="213"/>
    </row>
    <row r="471" spans="1:7" x14ac:dyDescent="0.25">
      <c r="A471" s="213"/>
      <c r="B471" s="37"/>
      <c r="C471" s="37"/>
      <c r="D471" s="37"/>
      <c r="E471" s="37"/>
      <c r="F471" s="37"/>
      <c r="G471" s="213"/>
    </row>
    <row r="472" spans="1:7" x14ac:dyDescent="0.25">
      <c r="A472" s="213"/>
      <c r="B472" s="37"/>
      <c r="C472" s="37"/>
      <c r="D472" s="37"/>
      <c r="E472" s="37"/>
      <c r="F472" s="37"/>
      <c r="G472" s="213"/>
    </row>
    <row r="473" spans="1:7" x14ac:dyDescent="0.25">
      <c r="A473" s="213"/>
      <c r="B473" s="37"/>
      <c r="C473" s="37"/>
      <c r="D473" s="37"/>
      <c r="E473" s="37"/>
      <c r="F473" s="37"/>
      <c r="G473" s="213"/>
    </row>
    <row r="474" spans="1:7" x14ac:dyDescent="0.25">
      <c r="A474" s="213"/>
      <c r="B474" s="37"/>
      <c r="C474" s="37"/>
      <c r="D474" s="37"/>
      <c r="E474" s="37"/>
      <c r="F474" s="37"/>
      <c r="G474" s="21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9"/>
  <sheetViews>
    <sheetView workbookViewId="0">
      <selection activeCell="C26" sqref="C26"/>
    </sheetView>
  </sheetViews>
  <sheetFormatPr defaultRowHeight="15" x14ac:dyDescent="0.25"/>
  <cols>
    <col min="15" max="15" width="23.5703125" customWidth="1"/>
  </cols>
  <sheetData>
    <row r="1" spans="1:25" x14ac:dyDescent="0.25">
      <c r="A1" s="207"/>
    </row>
    <row r="2" spans="1:25" x14ac:dyDescent="0.25">
      <c r="A2" s="207"/>
      <c r="B2" s="206" t="s">
        <v>149</v>
      </c>
      <c r="O2" t="s">
        <v>1</v>
      </c>
      <c r="P2" s="37"/>
      <c r="Q2" s="37"/>
      <c r="R2" s="37"/>
      <c r="S2" s="37"/>
      <c r="T2" s="37"/>
      <c r="U2" s="37"/>
      <c r="V2" s="37"/>
      <c r="W2" s="37"/>
      <c r="X2" s="37"/>
      <c r="Y2" s="37"/>
    </row>
    <row r="3" spans="1:25" x14ac:dyDescent="0.25">
      <c r="A3" s="207"/>
      <c r="P3" s="37"/>
      <c r="Q3" s="37"/>
      <c r="R3" s="37"/>
      <c r="S3" s="37"/>
      <c r="T3" s="37"/>
      <c r="U3" s="37"/>
      <c r="V3" s="37"/>
      <c r="W3" s="37"/>
      <c r="X3" s="37"/>
      <c r="Y3" s="37"/>
    </row>
    <row r="4" spans="1:25" x14ac:dyDescent="0.25">
      <c r="A4" s="207">
        <v>1</v>
      </c>
      <c r="B4" t="s">
        <v>150</v>
      </c>
      <c r="P4" s="37"/>
      <c r="Q4" s="37"/>
      <c r="R4" s="37"/>
      <c r="S4" s="37"/>
      <c r="T4" s="37"/>
      <c r="U4" s="37"/>
      <c r="V4" s="37"/>
      <c r="W4" s="37"/>
      <c r="X4" s="37"/>
      <c r="Y4" s="37"/>
    </row>
    <row r="5" spans="1:25" x14ac:dyDescent="0.25">
      <c r="A5" s="207">
        <v>2</v>
      </c>
      <c r="B5" t="s">
        <v>151</v>
      </c>
      <c r="P5" s="37"/>
      <c r="Q5" s="37"/>
      <c r="R5" s="37"/>
      <c r="S5" s="37"/>
      <c r="T5" s="37"/>
      <c r="U5" s="37"/>
      <c r="V5" s="37"/>
      <c r="W5" s="37"/>
      <c r="X5" s="37"/>
      <c r="Y5" s="37"/>
    </row>
    <row r="6" spans="1:25" x14ac:dyDescent="0.25">
      <c r="A6" s="207">
        <v>3</v>
      </c>
      <c r="B6" t="s">
        <v>152</v>
      </c>
      <c r="P6" s="37"/>
      <c r="Q6" s="37"/>
      <c r="R6" s="37"/>
      <c r="S6" s="37"/>
      <c r="T6" s="37"/>
      <c r="U6" s="37"/>
      <c r="V6" s="37"/>
      <c r="W6" s="37"/>
      <c r="X6" s="37"/>
      <c r="Y6" s="37"/>
    </row>
    <row r="7" spans="1:25" x14ac:dyDescent="0.25">
      <c r="A7" s="207">
        <v>4</v>
      </c>
      <c r="B7" t="s">
        <v>153</v>
      </c>
      <c r="P7" s="37"/>
      <c r="Q7" s="37"/>
      <c r="R7" s="37"/>
      <c r="S7" s="37"/>
      <c r="T7" s="37"/>
      <c r="U7" s="37"/>
      <c r="V7" s="37"/>
      <c r="W7" s="37"/>
      <c r="X7" s="37"/>
      <c r="Y7" s="37"/>
    </row>
    <row r="8" spans="1:25" x14ac:dyDescent="0.25">
      <c r="A8" s="207">
        <v>5</v>
      </c>
      <c r="B8" t="s">
        <v>147</v>
      </c>
      <c r="P8" s="37"/>
      <c r="Q8" s="37"/>
      <c r="R8" s="37"/>
      <c r="S8" s="37"/>
      <c r="T8" s="37"/>
      <c r="U8" s="37"/>
      <c r="V8" s="37"/>
      <c r="W8" s="37"/>
      <c r="X8" s="37"/>
      <c r="Y8" s="37"/>
    </row>
    <row r="9" spans="1:25" x14ac:dyDescent="0.25">
      <c r="A9" s="207">
        <v>6</v>
      </c>
      <c r="B9" t="s">
        <v>154</v>
      </c>
      <c r="P9" s="37"/>
      <c r="Q9" s="37"/>
      <c r="R9" s="37"/>
      <c r="S9" s="37"/>
      <c r="T9" s="37"/>
      <c r="U9" s="37"/>
      <c r="V9" s="37"/>
      <c r="W9" s="37"/>
      <c r="X9" s="37"/>
      <c r="Y9" s="37"/>
    </row>
    <row r="10" spans="1:25" x14ac:dyDescent="0.25">
      <c r="A10" s="207">
        <v>7</v>
      </c>
      <c r="B10" t="s">
        <v>155</v>
      </c>
      <c r="P10" s="37"/>
      <c r="Q10" s="37"/>
      <c r="R10" s="37"/>
      <c r="S10" s="37"/>
      <c r="T10" s="37"/>
      <c r="U10" s="37"/>
      <c r="V10" s="37"/>
      <c r="W10" s="37"/>
      <c r="X10" s="37"/>
      <c r="Y10" s="37"/>
    </row>
    <row r="11" spans="1:25" x14ac:dyDescent="0.25">
      <c r="A11" s="207">
        <v>8</v>
      </c>
      <c r="B11" t="s">
        <v>156</v>
      </c>
      <c r="P11" s="37"/>
      <c r="Q11" s="37"/>
      <c r="R11" s="37"/>
      <c r="S11" s="37"/>
      <c r="T11" s="37"/>
      <c r="U11" s="37"/>
      <c r="V11" s="37"/>
      <c r="W11" s="37"/>
      <c r="X11" s="37"/>
      <c r="Y11" s="37"/>
    </row>
    <row r="12" spans="1:25" x14ac:dyDescent="0.25">
      <c r="A12" s="207">
        <v>9</v>
      </c>
      <c r="B12" t="s">
        <v>157</v>
      </c>
      <c r="P12" s="37"/>
      <c r="Q12" s="37"/>
      <c r="R12" s="37"/>
      <c r="S12" s="37"/>
      <c r="T12" s="37"/>
      <c r="U12" s="37"/>
      <c r="V12" s="37"/>
      <c r="W12" s="37"/>
      <c r="X12" s="37"/>
      <c r="Y12" s="37"/>
    </row>
    <row r="13" spans="1:25" x14ac:dyDescent="0.25">
      <c r="A13" s="207">
        <v>10</v>
      </c>
      <c r="B13" t="s">
        <v>158</v>
      </c>
      <c r="P13" s="37"/>
      <c r="Q13" s="37"/>
      <c r="R13" s="37"/>
      <c r="S13" s="37"/>
      <c r="T13" s="37"/>
      <c r="U13" s="37"/>
      <c r="V13" s="37"/>
      <c r="W13" s="37"/>
      <c r="X13" s="37"/>
      <c r="Y13" s="37"/>
    </row>
    <row r="14" spans="1:25" x14ac:dyDescent="0.25">
      <c r="A14" s="207">
        <v>11</v>
      </c>
      <c r="B14" t="s">
        <v>159</v>
      </c>
      <c r="P14" s="37"/>
      <c r="Q14" s="37"/>
      <c r="R14" s="37"/>
      <c r="S14" s="37"/>
      <c r="T14" s="37"/>
      <c r="U14" s="37"/>
      <c r="V14" s="37"/>
      <c r="W14" s="37"/>
      <c r="X14" s="37"/>
      <c r="Y14" s="37"/>
    </row>
    <row r="15" spans="1:25" x14ac:dyDescent="0.25">
      <c r="A15" s="207">
        <v>12</v>
      </c>
      <c r="B15" t="s">
        <v>160</v>
      </c>
      <c r="P15" s="37"/>
      <c r="Q15" s="37"/>
      <c r="R15" s="37"/>
      <c r="S15" s="37"/>
      <c r="T15" s="37"/>
      <c r="U15" s="37"/>
      <c r="V15" s="37"/>
      <c r="W15" s="37"/>
      <c r="X15" s="37"/>
      <c r="Y15" s="37"/>
    </row>
    <row r="16" spans="1:25" x14ac:dyDescent="0.25">
      <c r="A16" s="207">
        <v>13</v>
      </c>
      <c r="B16" t="s">
        <v>161</v>
      </c>
      <c r="P16" s="37"/>
      <c r="Q16" s="37"/>
      <c r="R16" s="37"/>
      <c r="S16" s="37"/>
      <c r="T16" s="37"/>
      <c r="U16" s="37"/>
      <c r="V16" s="37"/>
      <c r="W16" s="37"/>
      <c r="X16" s="37"/>
      <c r="Y16" s="37"/>
    </row>
    <row r="17" spans="1:25" x14ac:dyDescent="0.25">
      <c r="A17" s="207">
        <v>14</v>
      </c>
      <c r="B17" t="s">
        <v>163</v>
      </c>
      <c r="P17" s="37"/>
      <c r="Q17" s="37"/>
      <c r="R17" s="37"/>
      <c r="S17" s="37"/>
      <c r="T17" s="37"/>
      <c r="U17" s="37"/>
      <c r="V17" s="37"/>
      <c r="W17" s="37"/>
      <c r="X17" s="37"/>
      <c r="Y17" s="37"/>
    </row>
    <row r="18" spans="1:25" x14ac:dyDescent="0.25">
      <c r="A18" s="207">
        <v>15</v>
      </c>
      <c r="B18" t="s">
        <v>162</v>
      </c>
      <c r="P18" s="37"/>
      <c r="Q18" s="37"/>
      <c r="R18" s="37"/>
      <c r="S18" s="37"/>
      <c r="T18" s="37"/>
      <c r="U18" s="37"/>
      <c r="V18" s="37"/>
      <c r="W18" s="37"/>
      <c r="X18" s="37"/>
      <c r="Y18" s="37"/>
    </row>
    <row r="19" spans="1:25" x14ac:dyDescent="0.25">
      <c r="A19" s="207">
        <v>16</v>
      </c>
      <c r="B19" t="s">
        <v>148</v>
      </c>
      <c r="I19" t="s">
        <v>1</v>
      </c>
      <c r="P19" s="37"/>
      <c r="Q19" s="37"/>
      <c r="R19" s="37"/>
      <c r="S19" s="37"/>
      <c r="T19" s="37"/>
      <c r="U19" s="37"/>
      <c r="V19" s="37"/>
      <c r="W19" s="37"/>
      <c r="X19" s="37"/>
      <c r="Y19" s="37"/>
    </row>
    <row r="20" spans="1:25" x14ac:dyDescent="0.25">
      <c r="A20" s="207">
        <v>17</v>
      </c>
      <c r="B20" t="s">
        <v>164</v>
      </c>
      <c r="P20" s="37"/>
      <c r="Q20" s="37"/>
      <c r="R20" s="37"/>
      <c r="S20" s="37"/>
      <c r="T20" s="37"/>
      <c r="U20" s="37"/>
      <c r="V20" s="37"/>
      <c r="W20" s="37"/>
      <c r="X20" s="37"/>
      <c r="Y20" s="37"/>
    </row>
    <row r="21" spans="1:25" x14ac:dyDescent="0.25">
      <c r="P21" s="37"/>
      <c r="Q21" s="37"/>
      <c r="R21" s="37"/>
      <c r="S21" s="37"/>
      <c r="T21" s="37"/>
      <c r="U21" s="37"/>
      <c r="V21" s="37"/>
      <c r="W21" s="37"/>
      <c r="X21" s="37"/>
      <c r="Y21" s="37"/>
    </row>
    <row r="22" spans="1:25" x14ac:dyDescent="0.25">
      <c r="E22" s="37"/>
      <c r="F22" s="37"/>
      <c r="G22" s="37"/>
      <c r="H22" s="37"/>
      <c r="I22" s="37"/>
      <c r="J22" s="37"/>
      <c r="K22" s="37"/>
      <c r="L22" s="37"/>
      <c r="M22" s="37"/>
      <c r="N22" s="37"/>
      <c r="O22" s="37"/>
      <c r="P22" s="37"/>
      <c r="Q22" s="37"/>
      <c r="R22" s="37"/>
      <c r="S22" s="37"/>
      <c r="T22" s="37"/>
      <c r="U22" s="37"/>
      <c r="V22" s="37"/>
      <c r="W22" s="37"/>
      <c r="X22" s="37"/>
      <c r="Y22" s="37"/>
    </row>
    <row r="23" spans="1:25" x14ac:dyDescent="0.25">
      <c r="E23" s="37"/>
      <c r="F23" s="37"/>
      <c r="G23" s="37"/>
      <c r="H23" s="37"/>
      <c r="I23" s="37"/>
      <c r="J23" s="37"/>
      <c r="K23" s="37"/>
      <c r="L23" s="37"/>
      <c r="M23" s="37"/>
      <c r="N23" s="37"/>
      <c r="O23" s="37"/>
      <c r="P23" s="37"/>
      <c r="Q23" s="37"/>
      <c r="R23" s="37"/>
      <c r="S23" s="37"/>
      <c r="T23" s="37"/>
      <c r="U23" s="37"/>
      <c r="V23" s="37"/>
      <c r="W23" s="37"/>
      <c r="X23" s="37"/>
      <c r="Y23" s="37"/>
    </row>
    <row r="24" spans="1:25" x14ac:dyDescent="0.25">
      <c r="E24" s="37"/>
      <c r="F24" s="37"/>
      <c r="G24" s="37"/>
      <c r="H24" s="37"/>
      <c r="I24" s="37"/>
      <c r="J24" s="37"/>
      <c r="K24" s="37"/>
      <c r="L24" s="37"/>
      <c r="M24" s="37"/>
      <c r="N24" s="37"/>
      <c r="O24" s="37"/>
      <c r="P24" s="37"/>
      <c r="Q24" s="37"/>
      <c r="R24" s="37"/>
      <c r="S24" s="37"/>
      <c r="T24" s="37"/>
      <c r="U24" s="37"/>
      <c r="V24" s="37"/>
      <c r="W24" s="37"/>
      <c r="X24" s="37"/>
      <c r="Y24" s="37"/>
    </row>
    <row r="25" spans="1:25" x14ac:dyDescent="0.25">
      <c r="E25" s="37"/>
      <c r="F25" s="37"/>
      <c r="G25" s="37"/>
      <c r="H25" s="37"/>
      <c r="I25" s="37"/>
      <c r="J25" s="37"/>
      <c r="K25" s="37"/>
      <c r="L25" s="37"/>
      <c r="M25" s="37"/>
      <c r="N25" s="37"/>
      <c r="O25" s="37"/>
      <c r="P25" s="37"/>
      <c r="Q25" s="37"/>
      <c r="R25" s="37"/>
      <c r="S25" s="37"/>
      <c r="T25" s="37"/>
      <c r="U25" s="37"/>
      <c r="V25" s="37"/>
      <c r="W25" s="37"/>
      <c r="X25" s="37"/>
      <c r="Y25" s="37"/>
    </row>
    <row r="26" spans="1:25" x14ac:dyDescent="0.25">
      <c r="E26" s="37"/>
      <c r="F26" s="37"/>
      <c r="G26" s="37"/>
      <c r="H26" s="37"/>
      <c r="I26" s="37"/>
      <c r="J26" s="37"/>
      <c r="K26" s="37"/>
      <c r="L26" s="37"/>
      <c r="M26" s="37"/>
      <c r="N26" s="37"/>
      <c r="O26" s="37"/>
      <c r="P26" s="37"/>
      <c r="Q26" s="37"/>
      <c r="R26" s="37"/>
      <c r="S26" s="37"/>
      <c r="T26" s="37"/>
      <c r="U26" s="37"/>
      <c r="V26" s="37"/>
      <c r="W26" s="37"/>
      <c r="X26" s="37"/>
      <c r="Y26" s="37"/>
    </row>
    <row r="27" spans="1:25" x14ac:dyDescent="0.25">
      <c r="E27" s="37"/>
      <c r="F27" s="37"/>
      <c r="G27" s="37"/>
      <c r="H27" s="37"/>
      <c r="I27" s="37"/>
      <c r="J27" s="37"/>
      <c r="K27" s="37"/>
      <c r="L27" s="37"/>
      <c r="M27" s="37"/>
      <c r="N27" s="37"/>
      <c r="O27" s="37"/>
      <c r="P27" s="37"/>
      <c r="Q27" s="37"/>
      <c r="R27" s="37"/>
      <c r="S27" s="37"/>
      <c r="T27" s="37"/>
      <c r="U27" s="37"/>
      <c r="V27" s="37"/>
      <c r="W27" s="37"/>
      <c r="X27" s="37"/>
      <c r="Y27" s="37"/>
    </row>
    <row r="28" spans="1:25" x14ac:dyDescent="0.25">
      <c r="E28" s="37"/>
      <c r="F28" s="37"/>
      <c r="G28" s="37"/>
      <c r="H28" s="37"/>
      <c r="I28" s="37"/>
      <c r="J28" s="37"/>
      <c r="K28" s="37"/>
      <c r="L28" s="37"/>
      <c r="M28" s="37"/>
      <c r="N28" s="37"/>
      <c r="O28" s="37"/>
      <c r="P28" s="37"/>
      <c r="Q28" s="37"/>
      <c r="R28" s="37"/>
      <c r="S28" s="37"/>
      <c r="T28" s="37"/>
      <c r="U28" s="37"/>
      <c r="V28" s="37"/>
      <c r="W28" s="37"/>
      <c r="X28" s="37"/>
      <c r="Y28" s="37"/>
    </row>
    <row r="29" spans="1:25" x14ac:dyDescent="0.25">
      <c r="E29" s="37"/>
      <c r="F29" s="37"/>
      <c r="G29" s="37"/>
      <c r="H29" s="37"/>
      <c r="I29" s="37"/>
      <c r="J29" s="37"/>
      <c r="K29" s="37"/>
      <c r="L29" s="37"/>
      <c r="M29" s="37"/>
      <c r="N29" s="37"/>
      <c r="O29" s="37"/>
      <c r="P29" s="37"/>
      <c r="Q29" s="37"/>
      <c r="R29" s="37"/>
      <c r="S29" s="37"/>
      <c r="T29" s="37"/>
      <c r="U29" s="37"/>
      <c r="V29" s="37"/>
      <c r="W29" s="37"/>
      <c r="X29" s="37"/>
      <c r="Y29" s="37"/>
    </row>
    <row r="30" spans="1:25" ht="15.75" x14ac:dyDescent="0.25">
      <c r="A30" s="353" t="s">
        <v>814</v>
      </c>
      <c r="B30" s="37"/>
      <c r="C30" s="37"/>
      <c r="D30" s="37"/>
      <c r="E30" s="37"/>
      <c r="F30" s="37"/>
      <c r="G30" s="37"/>
      <c r="H30" s="37"/>
      <c r="I30" s="37"/>
      <c r="J30" s="37"/>
      <c r="K30" s="37"/>
      <c r="L30" s="37"/>
      <c r="M30" s="37"/>
      <c r="N30" s="37"/>
      <c r="O30" s="37"/>
      <c r="P30" s="37"/>
      <c r="Q30" s="37"/>
      <c r="R30" s="37"/>
      <c r="S30" s="37"/>
      <c r="T30" s="37"/>
      <c r="U30" s="37"/>
      <c r="V30" s="37"/>
      <c r="W30" s="37"/>
      <c r="X30" s="37"/>
      <c r="Y30" s="37"/>
    </row>
    <row r="31" spans="1:25" ht="15.75" x14ac:dyDescent="0.25">
      <c r="A31" s="353"/>
      <c r="B31" s="37"/>
      <c r="C31" s="37"/>
      <c r="D31" s="37"/>
      <c r="E31" s="37"/>
      <c r="F31" s="37"/>
      <c r="G31" s="37"/>
      <c r="H31" s="37"/>
      <c r="I31" s="37"/>
      <c r="J31" s="37"/>
      <c r="K31" s="37"/>
      <c r="L31" s="37"/>
      <c r="M31" s="37"/>
      <c r="N31" s="37"/>
      <c r="O31" s="37"/>
      <c r="P31" s="37"/>
      <c r="Q31" s="37"/>
      <c r="R31" s="37"/>
      <c r="S31" s="37"/>
      <c r="T31" s="37"/>
      <c r="U31" s="37"/>
      <c r="V31" s="37"/>
      <c r="W31" s="37"/>
      <c r="X31" s="37"/>
      <c r="Y31" s="37"/>
    </row>
    <row r="32" spans="1:25" x14ac:dyDescent="0.25">
      <c r="A32" s="355" t="s">
        <v>803</v>
      </c>
      <c r="B32" s="37"/>
      <c r="C32" s="37"/>
      <c r="D32" s="354"/>
      <c r="E32" s="37"/>
      <c r="F32" s="37"/>
      <c r="G32" s="37"/>
      <c r="H32" s="37"/>
      <c r="I32" s="37"/>
      <c r="J32" s="37"/>
      <c r="K32" s="37"/>
      <c r="L32" s="37"/>
      <c r="M32" s="37"/>
      <c r="N32" s="37"/>
      <c r="O32" s="37"/>
      <c r="P32" s="37"/>
      <c r="Q32" s="37"/>
      <c r="R32" s="37"/>
      <c r="S32" s="37"/>
      <c r="T32" s="37"/>
      <c r="U32" s="37"/>
      <c r="V32" s="37"/>
      <c r="W32" s="37"/>
      <c r="X32" s="37"/>
      <c r="Y32" s="37"/>
    </row>
    <row r="33" spans="1:25" x14ac:dyDescent="0.25">
      <c r="A33" s="356"/>
      <c r="B33" s="37"/>
      <c r="C33" s="37"/>
      <c r="D33" s="37"/>
      <c r="E33" s="37"/>
      <c r="F33" s="37"/>
      <c r="G33" s="37"/>
      <c r="H33" s="37"/>
      <c r="I33" s="37"/>
      <c r="J33" s="37"/>
      <c r="K33" s="37"/>
      <c r="L33" s="37"/>
      <c r="M33" s="37"/>
      <c r="N33" s="37"/>
      <c r="O33" s="37"/>
      <c r="P33" s="37"/>
      <c r="Q33" s="37"/>
      <c r="R33" s="37"/>
      <c r="S33" s="37"/>
      <c r="T33" s="37"/>
      <c r="U33" s="37"/>
      <c r="V33" s="37"/>
      <c r="W33" s="37"/>
      <c r="X33" s="37"/>
      <c r="Y33" s="37"/>
    </row>
    <row r="34" spans="1:25" x14ac:dyDescent="0.25">
      <c r="A34" s="355" t="s">
        <v>804</v>
      </c>
      <c r="B34" s="37"/>
      <c r="C34" s="37"/>
      <c r="D34" s="37"/>
      <c r="E34" s="37"/>
      <c r="F34" s="37"/>
      <c r="G34" s="37"/>
      <c r="H34" s="37"/>
      <c r="I34" s="37"/>
      <c r="J34" s="37"/>
      <c r="K34" s="37"/>
      <c r="L34" s="37"/>
      <c r="M34" s="37"/>
      <c r="N34" s="37"/>
      <c r="O34" s="37"/>
    </row>
    <row r="35" spans="1:25" x14ac:dyDescent="0.25">
      <c r="A35" s="355"/>
      <c r="B35" s="37"/>
      <c r="C35" s="37"/>
      <c r="D35" s="37"/>
      <c r="E35" s="37"/>
      <c r="F35" s="37"/>
      <c r="G35" s="37"/>
      <c r="H35" s="37"/>
      <c r="I35" s="37"/>
      <c r="J35" s="37"/>
      <c r="K35" s="37"/>
      <c r="L35" s="37"/>
      <c r="M35" s="37"/>
      <c r="N35" s="37"/>
      <c r="O35" s="37"/>
    </row>
    <row r="36" spans="1:25" x14ac:dyDescent="0.25">
      <c r="A36" s="355" t="s">
        <v>805</v>
      </c>
      <c r="B36" s="37"/>
      <c r="C36" s="37"/>
      <c r="D36" s="354"/>
      <c r="E36" s="37"/>
      <c r="F36" s="37"/>
      <c r="G36" s="37"/>
      <c r="H36" s="37"/>
      <c r="I36" s="37"/>
      <c r="J36" s="37"/>
      <c r="K36" s="37"/>
      <c r="L36" s="37"/>
      <c r="M36" s="37"/>
      <c r="N36" s="37"/>
      <c r="O36" s="37"/>
    </row>
    <row r="37" spans="1:25" x14ac:dyDescent="0.25">
      <c r="A37" s="355"/>
      <c r="B37" s="37"/>
      <c r="C37" s="37"/>
      <c r="D37" s="37"/>
      <c r="E37" s="37"/>
      <c r="F37" s="37"/>
      <c r="G37" s="37"/>
      <c r="H37" s="37"/>
      <c r="I37" s="37"/>
      <c r="J37" s="37"/>
      <c r="K37" s="37"/>
      <c r="L37" s="37"/>
      <c r="M37" s="37"/>
      <c r="N37" s="37"/>
      <c r="O37" s="37"/>
    </row>
    <row r="38" spans="1:25" x14ac:dyDescent="0.25">
      <c r="A38" s="355" t="s">
        <v>806</v>
      </c>
      <c r="B38" s="37"/>
      <c r="C38" s="37"/>
      <c r="D38" s="37"/>
      <c r="E38" s="37"/>
      <c r="F38" s="37"/>
      <c r="G38" s="37"/>
      <c r="H38" s="37"/>
      <c r="I38" s="37"/>
      <c r="J38" s="37"/>
      <c r="K38" s="37"/>
      <c r="L38" s="37"/>
      <c r="M38" s="37"/>
      <c r="N38" s="37"/>
      <c r="O38" s="37"/>
    </row>
    <row r="39" spans="1:25" x14ac:dyDescent="0.25">
      <c r="A39" s="355"/>
      <c r="B39" s="37"/>
      <c r="C39" s="37"/>
      <c r="D39" s="37"/>
      <c r="E39" s="37"/>
      <c r="F39" s="37"/>
      <c r="G39" s="37"/>
      <c r="H39" s="37"/>
      <c r="I39" s="37"/>
      <c r="J39" s="37"/>
      <c r="K39" s="37"/>
      <c r="L39" s="37"/>
      <c r="M39" s="37"/>
      <c r="N39" s="37"/>
      <c r="O39" s="37"/>
    </row>
    <row r="40" spans="1:25" x14ac:dyDescent="0.25">
      <c r="A40" s="355" t="s">
        <v>807</v>
      </c>
      <c r="B40" s="37"/>
      <c r="C40" s="37"/>
      <c r="D40" s="354"/>
      <c r="E40" s="37"/>
      <c r="F40" s="37"/>
      <c r="G40" s="37"/>
      <c r="H40" s="37"/>
      <c r="I40" s="37"/>
      <c r="J40" s="37"/>
      <c r="K40" s="37"/>
      <c r="L40" s="37"/>
      <c r="M40" s="37"/>
      <c r="N40" s="37"/>
      <c r="O40" s="37"/>
    </row>
    <row r="41" spans="1:25" x14ac:dyDescent="0.25">
      <c r="A41" s="37"/>
      <c r="B41" s="37"/>
      <c r="C41" s="37"/>
      <c r="D41" s="37"/>
      <c r="E41" s="37"/>
      <c r="F41" s="37"/>
      <c r="G41" s="37"/>
      <c r="H41" s="37"/>
      <c r="I41" s="37"/>
      <c r="J41" s="37"/>
      <c r="K41" s="37"/>
      <c r="L41" s="37"/>
      <c r="M41" s="37"/>
      <c r="N41" s="37"/>
      <c r="O41" s="37"/>
    </row>
    <row r="42" spans="1:25" x14ac:dyDescent="0.25">
      <c r="A42" s="355" t="s">
        <v>808</v>
      </c>
      <c r="B42" s="37"/>
      <c r="C42" s="37"/>
      <c r="D42" s="37"/>
      <c r="E42" s="37"/>
      <c r="F42" s="37"/>
      <c r="G42" s="37"/>
      <c r="H42" s="37"/>
      <c r="I42" s="37"/>
      <c r="J42" s="37"/>
      <c r="K42" s="37"/>
      <c r="L42" s="37"/>
      <c r="M42" s="37"/>
      <c r="N42" s="37"/>
      <c r="O42" s="37"/>
    </row>
    <row r="43" spans="1:25" x14ac:dyDescent="0.25">
      <c r="A43" s="355"/>
      <c r="B43" s="37"/>
      <c r="C43" s="37"/>
      <c r="D43" s="37"/>
      <c r="E43" s="37"/>
      <c r="F43" s="37"/>
      <c r="G43" s="37"/>
      <c r="H43" s="37"/>
      <c r="I43" s="37"/>
      <c r="J43" s="37"/>
      <c r="K43" s="37"/>
      <c r="L43" s="37"/>
      <c r="M43" s="37"/>
      <c r="N43" s="37"/>
      <c r="O43" s="37"/>
    </row>
    <row r="44" spans="1:25" x14ac:dyDescent="0.25">
      <c r="A44" s="355" t="s">
        <v>809</v>
      </c>
      <c r="B44" s="37"/>
      <c r="C44" s="37"/>
      <c r="D44" s="37"/>
      <c r="E44" s="37"/>
      <c r="F44" s="37"/>
      <c r="G44" s="37"/>
      <c r="H44" s="37"/>
      <c r="I44" s="37"/>
      <c r="J44" s="37"/>
      <c r="K44" s="37"/>
      <c r="L44" s="37"/>
      <c r="M44" s="37"/>
      <c r="N44" s="37"/>
      <c r="O44" s="37"/>
    </row>
    <row r="45" spans="1:25" x14ac:dyDescent="0.25">
      <c r="A45" s="355"/>
      <c r="B45" s="37"/>
      <c r="C45" s="37"/>
      <c r="D45" s="37"/>
      <c r="E45" s="37"/>
      <c r="F45" s="37"/>
      <c r="G45" s="37"/>
      <c r="H45" s="37"/>
      <c r="I45" s="37"/>
      <c r="J45" s="37"/>
      <c r="K45" s="37"/>
      <c r="L45" s="37"/>
      <c r="M45" s="37"/>
      <c r="N45" s="37"/>
      <c r="O45" s="37"/>
    </row>
    <row r="46" spans="1:25" x14ac:dyDescent="0.25">
      <c r="A46" s="355" t="s">
        <v>810</v>
      </c>
      <c r="B46" s="37"/>
      <c r="C46" s="37"/>
      <c r="D46" s="37"/>
      <c r="E46" s="37"/>
      <c r="F46" s="37"/>
      <c r="G46" s="37"/>
      <c r="H46" s="37"/>
      <c r="I46" s="37"/>
      <c r="J46" s="37"/>
      <c r="K46" s="37"/>
      <c r="L46" s="37"/>
      <c r="M46" s="37"/>
      <c r="N46" s="37"/>
      <c r="O46" s="37"/>
    </row>
    <row r="47" spans="1:25" x14ac:dyDescent="0.25">
      <c r="A47" s="356"/>
      <c r="B47" s="37"/>
      <c r="C47" s="37"/>
      <c r="D47" s="37"/>
      <c r="E47" s="37"/>
      <c r="F47" s="37"/>
      <c r="G47" s="37"/>
      <c r="H47" s="37"/>
      <c r="I47" s="37"/>
      <c r="J47" s="37"/>
      <c r="K47" s="37"/>
      <c r="L47" s="37"/>
      <c r="M47" s="37"/>
      <c r="N47" s="37"/>
      <c r="O47" s="37"/>
    </row>
    <row r="48" spans="1:25" x14ac:dyDescent="0.25">
      <c r="A48" s="355" t="s">
        <v>811</v>
      </c>
      <c r="B48" s="37"/>
      <c r="C48" s="37"/>
      <c r="D48" s="37"/>
      <c r="E48" s="37"/>
      <c r="F48" s="37"/>
      <c r="G48" s="37"/>
      <c r="H48" s="37"/>
      <c r="I48" s="37"/>
      <c r="J48" s="37"/>
      <c r="K48" s="37"/>
      <c r="L48" s="37"/>
      <c r="M48" s="37"/>
      <c r="N48" s="37"/>
      <c r="O48" s="37"/>
    </row>
    <row r="49" spans="1:15" x14ac:dyDescent="0.25">
      <c r="A49" s="355"/>
      <c r="B49" s="37"/>
      <c r="C49" s="37"/>
      <c r="D49" s="37"/>
      <c r="E49" s="37"/>
      <c r="F49" s="37"/>
      <c r="G49" s="37"/>
      <c r="H49" s="37"/>
      <c r="I49" s="37"/>
      <c r="J49" s="37"/>
      <c r="K49" s="37"/>
      <c r="L49" s="37"/>
      <c r="M49" s="37"/>
      <c r="N49" s="37"/>
      <c r="O49" s="37"/>
    </row>
    <row r="50" spans="1:15" x14ac:dyDescent="0.25">
      <c r="A50" s="355" t="s">
        <v>812</v>
      </c>
      <c r="B50" s="37"/>
      <c r="C50" s="37"/>
      <c r="D50" s="37"/>
      <c r="E50" s="37"/>
      <c r="F50" s="37"/>
      <c r="G50" s="37"/>
      <c r="H50" s="37"/>
      <c r="I50" s="37"/>
      <c r="J50" s="37"/>
      <c r="K50" s="37"/>
      <c r="L50" s="37"/>
      <c r="M50" s="37"/>
      <c r="N50" s="37"/>
      <c r="O50" s="37"/>
    </row>
    <row r="51" spans="1:15" x14ac:dyDescent="0.25">
      <c r="A51" s="37"/>
      <c r="B51" s="37"/>
      <c r="C51" s="37"/>
      <c r="D51" s="37"/>
      <c r="E51" s="37"/>
      <c r="F51" s="37"/>
      <c r="G51" s="37"/>
      <c r="H51" s="37"/>
      <c r="I51" s="37"/>
      <c r="J51" s="37"/>
      <c r="K51" s="37"/>
      <c r="L51" s="37"/>
      <c r="M51" s="37"/>
      <c r="N51" s="37"/>
      <c r="O51" s="37"/>
    </row>
    <row r="52" spans="1:15" x14ac:dyDescent="0.25">
      <c r="A52" s="37"/>
      <c r="B52" s="37"/>
      <c r="C52" s="37"/>
      <c r="D52" s="37"/>
      <c r="E52" s="37"/>
      <c r="F52" s="37"/>
      <c r="G52" s="37"/>
      <c r="H52" s="37"/>
      <c r="I52" s="37"/>
      <c r="J52" s="37"/>
      <c r="K52" s="37"/>
      <c r="L52" s="37"/>
      <c r="M52" s="37"/>
      <c r="N52" s="37"/>
      <c r="O52" s="37"/>
    </row>
    <row r="53" spans="1:15" x14ac:dyDescent="0.25">
      <c r="A53" s="37"/>
      <c r="B53" s="37"/>
      <c r="C53" s="37"/>
      <c r="D53" s="37"/>
      <c r="E53" s="37"/>
      <c r="F53" s="37"/>
      <c r="G53" s="37"/>
      <c r="H53" s="37"/>
      <c r="I53" s="37"/>
      <c r="J53" s="37"/>
      <c r="K53" s="37"/>
      <c r="L53" s="37"/>
      <c r="M53" s="37"/>
      <c r="N53" s="37"/>
      <c r="O53" s="37"/>
    </row>
    <row r="54" spans="1:15" x14ac:dyDescent="0.25">
      <c r="A54" s="37"/>
      <c r="B54" s="37"/>
      <c r="C54" s="37"/>
      <c r="D54" s="37"/>
      <c r="E54" s="37"/>
      <c r="F54" s="37"/>
      <c r="G54" s="37"/>
      <c r="H54" s="37"/>
      <c r="I54" s="37"/>
      <c r="J54" s="37"/>
      <c r="K54" s="37"/>
      <c r="L54" s="37"/>
      <c r="M54" s="37"/>
      <c r="N54" s="37"/>
      <c r="O54" s="37"/>
    </row>
    <row r="55" spans="1:15" x14ac:dyDescent="0.25">
      <c r="A55" s="37"/>
      <c r="B55" s="37"/>
      <c r="C55" s="37"/>
      <c r="D55" s="37"/>
      <c r="E55" s="37"/>
      <c r="F55" s="37"/>
      <c r="G55" s="37"/>
      <c r="H55" s="37"/>
      <c r="I55" s="37"/>
      <c r="J55" s="37"/>
      <c r="K55" s="37"/>
      <c r="L55" s="37"/>
      <c r="M55" s="37"/>
      <c r="N55" s="37"/>
      <c r="O55" s="37"/>
    </row>
    <row r="56" spans="1:15" x14ac:dyDescent="0.25">
      <c r="A56" s="37"/>
      <c r="B56" s="37"/>
      <c r="C56" s="37"/>
      <c r="D56" s="37"/>
      <c r="E56" s="37"/>
      <c r="F56" s="37"/>
      <c r="G56" s="37"/>
      <c r="H56" s="37"/>
      <c r="I56" s="37"/>
      <c r="J56" s="37"/>
      <c r="K56" s="37"/>
      <c r="L56" s="37"/>
      <c r="M56" s="37"/>
      <c r="N56" s="37"/>
      <c r="O56" s="37"/>
    </row>
    <row r="57" spans="1:15" x14ac:dyDescent="0.25">
      <c r="A57" s="37"/>
      <c r="B57" s="37"/>
      <c r="C57" s="37"/>
      <c r="D57" s="37"/>
      <c r="E57" s="37"/>
      <c r="F57" s="37"/>
      <c r="G57" s="37"/>
      <c r="H57" s="37"/>
      <c r="I57" s="37"/>
      <c r="J57" s="37"/>
      <c r="K57" s="37"/>
      <c r="L57" s="37"/>
      <c r="M57" s="37"/>
      <c r="N57" s="37"/>
      <c r="O57" s="37"/>
    </row>
    <row r="58" spans="1:15" x14ac:dyDescent="0.25">
      <c r="A58" s="37"/>
      <c r="B58" s="37"/>
      <c r="C58" s="37"/>
      <c r="D58" s="37"/>
      <c r="E58" s="37"/>
      <c r="F58" s="37"/>
      <c r="G58" s="37"/>
      <c r="H58" s="37"/>
      <c r="I58" s="37"/>
      <c r="J58" s="37"/>
      <c r="K58" s="37"/>
      <c r="L58" s="37"/>
      <c r="M58" s="37"/>
      <c r="N58" s="37"/>
      <c r="O58" s="37"/>
    </row>
    <row r="59" spans="1:15" x14ac:dyDescent="0.25">
      <c r="A59" s="37"/>
      <c r="B59" s="37"/>
      <c r="C59" s="37"/>
      <c r="D59" s="37"/>
      <c r="E59" s="37"/>
      <c r="F59" s="37"/>
      <c r="G59" s="37"/>
      <c r="H59" s="37"/>
      <c r="I59" s="37"/>
      <c r="J59" s="37"/>
      <c r="K59" s="37"/>
      <c r="L59" s="37"/>
      <c r="M59" s="37"/>
      <c r="N59" s="37"/>
      <c r="O59" s="37"/>
    </row>
    <row r="60" spans="1:15" x14ac:dyDescent="0.25">
      <c r="A60" s="37"/>
      <c r="B60" s="37"/>
      <c r="C60" s="37"/>
      <c r="D60" s="37"/>
      <c r="E60" s="37"/>
      <c r="F60" s="37"/>
      <c r="G60" s="37"/>
      <c r="H60" s="37"/>
      <c r="I60" s="37"/>
      <c r="J60" s="37"/>
      <c r="K60" s="37"/>
      <c r="L60" s="37"/>
      <c r="M60" s="37"/>
      <c r="N60" s="37"/>
      <c r="O60" s="37"/>
    </row>
    <row r="61" spans="1:15" x14ac:dyDescent="0.25">
      <c r="A61" s="37"/>
      <c r="B61" s="37"/>
      <c r="C61" s="37"/>
      <c r="D61" s="37"/>
      <c r="E61" s="37"/>
      <c r="F61" s="37"/>
      <c r="G61" s="37"/>
      <c r="H61" s="37"/>
      <c r="I61" s="37"/>
      <c r="J61" s="37"/>
      <c r="K61" s="37"/>
      <c r="L61" s="37"/>
      <c r="M61" s="37"/>
      <c r="N61" s="37"/>
      <c r="O61" s="37"/>
    </row>
    <row r="62" spans="1:15" x14ac:dyDescent="0.25">
      <c r="A62" s="37"/>
      <c r="B62" s="37"/>
      <c r="C62" s="37"/>
      <c r="D62" s="37"/>
      <c r="E62" s="37"/>
      <c r="F62" s="37"/>
      <c r="G62" s="37"/>
      <c r="H62" s="37"/>
      <c r="I62" s="37"/>
      <c r="J62" s="37"/>
      <c r="K62" s="37"/>
      <c r="L62" s="37"/>
      <c r="M62" s="37"/>
      <c r="N62" s="37"/>
      <c r="O62" s="37"/>
    </row>
    <row r="63" spans="1:15" x14ac:dyDescent="0.25">
      <c r="A63" s="37"/>
      <c r="B63" s="37"/>
      <c r="C63" s="37"/>
      <c r="D63" s="37"/>
      <c r="E63" s="37"/>
      <c r="F63" s="37"/>
      <c r="G63" s="37"/>
      <c r="H63" s="37"/>
      <c r="I63" s="37"/>
      <c r="J63" s="37"/>
      <c r="K63" s="37"/>
      <c r="L63" s="37"/>
      <c r="M63" s="37"/>
      <c r="N63" s="37"/>
      <c r="O63" s="37"/>
    </row>
    <row r="64" spans="1:15" x14ac:dyDescent="0.25">
      <c r="A64" s="37"/>
      <c r="B64" s="37"/>
      <c r="C64" s="37"/>
      <c r="D64" s="37"/>
      <c r="E64" s="37"/>
      <c r="F64" s="37"/>
      <c r="G64" s="37"/>
      <c r="H64" s="37"/>
      <c r="I64" s="37"/>
      <c r="J64" s="37"/>
      <c r="K64" s="37"/>
      <c r="L64" s="37"/>
      <c r="M64" s="37"/>
      <c r="N64" s="37"/>
      <c r="O64" s="37"/>
    </row>
    <row r="65" spans="1:15" x14ac:dyDescent="0.25">
      <c r="A65" s="37"/>
      <c r="B65" s="37"/>
      <c r="C65" s="37"/>
      <c r="D65" s="37"/>
      <c r="E65" s="37"/>
      <c r="F65" s="37"/>
      <c r="G65" s="37"/>
      <c r="H65" s="37"/>
      <c r="I65" s="37"/>
      <c r="J65" s="37"/>
      <c r="K65" s="37"/>
      <c r="L65" s="37"/>
      <c r="M65" s="37"/>
      <c r="N65" s="37"/>
      <c r="O65" s="37"/>
    </row>
    <row r="66" spans="1:15" x14ac:dyDescent="0.25">
      <c r="A66" s="37"/>
      <c r="B66" s="37"/>
      <c r="C66" s="37"/>
      <c r="D66" s="37"/>
      <c r="E66" s="37"/>
      <c r="F66" s="37"/>
      <c r="G66" s="37"/>
      <c r="H66" s="37"/>
      <c r="I66" s="37"/>
      <c r="J66" s="37"/>
      <c r="K66" s="37"/>
      <c r="L66" s="37"/>
      <c r="M66" s="37"/>
      <c r="N66" s="37"/>
      <c r="O66" s="37"/>
    </row>
    <row r="67" spans="1:15" x14ac:dyDescent="0.25">
      <c r="A67" s="37"/>
      <c r="B67" s="37"/>
      <c r="C67" s="37"/>
      <c r="D67" s="37"/>
      <c r="E67" s="37"/>
      <c r="F67" s="37"/>
      <c r="G67" s="37"/>
      <c r="H67" s="37"/>
      <c r="I67" s="37"/>
      <c r="J67" s="37"/>
      <c r="K67" s="37"/>
      <c r="L67" s="37"/>
      <c r="M67" s="37"/>
      <c r="N67" s="37"/>
      <c r="O67" s="37"/>
    </row>
    <row r="68" spans="1:15" x14ac:dyDescent="0.25">
      <c r="A68" s="37"/>
      <c r="B68" s="37"/>
      <c r="C68" s="37"/>
      <c r="D68" s="37"/>
      <c r="E68" s="37"/>
      <c r="F68" s="37"/>
      <c r="G68" s="37"/>
      <c r="H68" s="37"/>
      <c r="I68" s="37"/>
      <c r="J68" s="37"/>
      <c r="K68" s="37"/>
      <c r="L68" s="37"/>
      <c r="M68" s="37"/>
      <c r="N68" s="37"/>
      <c r="O68" s="37"/>
    </row>
    <row r="69" spans="1:15" x14ac:dyDescent="0.25">
      <c r="A69" s="37"/>
      <c r="B69" s="37"/>
      <c r="C69" s="37"/>
      <c r="D69" s="37"/>
      <c r="E69" s="37"/>
      <c r="F69" s="37"/>
      <c r="G69" s="37"/>
      <c r="H69" s="37"/>
      <c r="I69" s="37"/>
      <c r="J69" s="37"/>
      <c r="K69" s="37"/>
      <c r="L69" s="37"/>
      <c r="M69" s="37"/>
      <c r="N69" s="37"/>
      <c r="O69" s="37"/>
    </row>
    <row r="70" spans="1:15" x14ac:dyDescent="0.25">
      <c r="A70" s="37"/>
      <c r="B70" s="37"/>
      <c r="C70" s="37"/>
      <c r="D70" s="37"/>
      <c r="E70" s="37"/>
      <c r="F70" s="37"/>
      <c r="G70" s="37"/>
      <c r="H70" s="37"/>
      <c r="I70" s="37"/>
      <c r="J70" s="37"/>
      <c r="K70" s="37"/>
      <c r="L70" s="37"/>
      <c r="M70" s="37"/>
      <c r="N70" s="37"/>
      <c r="O70" s="37"/>
    </row>
    <row r="71" spans="1:15" x14ac:dyDescent="0.25">
      <c r="A71" s="37"/>
      <c r="B71" s="37"/>
      <c r="C71" s="37"/>
      <c r="D71" s="37"/>
      <c r="E71" s="37"/>
      <c r="F71" s="37"/>
      <c r="G71" s="37"/>
      <c r="H71" s="37"/>
      <c r="I71" s="37"/>
      <c r="J71" s="37"/>
      <c r="K71" s="37"/>
      <c r="L71" s="37"/>
      <c r="M71" s="37"/>
      <c r="N71" s="37"/>
      <c r="O71" s="37"/>
    </row>
    <row r="72" spans="1:15" x14ac:dyDescent="0.25">
      <c r="A72" s="37"/>
      <c r="B72" s="37"/>
      <c r="C72" s="37"/>
      <c r="D72" s="37"/>
      <c r="E72" s="37"/>
      <c r="F72" s="37"/>
      <c r="G72" s="37"/>
      <c r="H72" s="37"/>
      <c r="I72" s="37"/>
      <c r="J72" s="37"/>
      <c r="K72" s="37"/>
      <c r="L72" s="37"/>
      <c r="M72" s="37"/>
      <c r="N72" s="37"/>
      <c r="O72" s="37"/>
    </row>
    <row r="73" spans="1:15" x14ac:dyDescent="0.25">
      <c r="A73" s="37"/>
      <c r="B73" s="37"/>
      <c r="C73" s="37"/>
      <c r="D73" s="37"/>
      <c r="E73" s="37"/>
      <c r="F73" s="37"/>
      <c r="G73" s="37"/>
      <c r="H73" s="37"/>
      <c r="I73" s="37"/>
      <c r="J73" s="37"/>
      <c r="K73" s="37"/>
      <c r="L73" s="37"/>
      <c r="M73" s="37"/>
      <c r="N73" s="37"/>
      <c r="O73" s="37"/>
    </row>
    <row r="74" spans="1:15" x14ac:dyDescent="0.25">
      <c r="A74" s="37"/>
      <c r="B74" s="37"/>
      <c r="C74" s="37"/>
      <c r="D74" s="37"/>
      <c r="E74" s="37"/>
      <c r="F74" s="37"/>
      <c r="G74" s="37"/>
      <c r="H74" s="37"/>
      <c r="I74" s="37"/>
      <c r="J74" s="37"/>
      <c r="K74" s="37"/>
      <c r="L74" s="37"/>
      <c r="M74" s="37"/>
      <c r="N74" s="37"/>
      <c r="O74" s="37"/>
    </row>
    <row r="75" spans="1:15" x14ac:dyDescent="0.25">
      <c r="A75" s="37"/>
      <c r="B75" s="37"/>
      <c r="C75" s="37"/>
      <c r="D75" s="37"/>
      <c r="E75" s="37"/>
      <c r="F75" s="37"/>
      <c r="G75" s="37"/>
      <c r="H75" s="37"/>
      <c r="I75" s="37"/>
      <c r="J75" s="37"/>
      <c r="K75" s="37"/>
      <c r="L75" s="37"/>
      <c r="M75" s="37"/>
      <c r="N75" s="37"/>
      <c r="O75" s="37"/>
    </row>
    <row r="76" spans="1:15" x14ac:dyDescent="0.25">
      <c r="A76" s="37"/>
      <c r="B76" s="37"/>
      <c r="C76" s="37"/>
      <c r="D76" s="37"/>
      <c r="E76" s="37"/>
      <c r="F76" s="37"/>
      <c r="G76" s="37"/>
      <c r="H76" s="37"/>
      <c r="I76" s="37"/>
      <c r="J76" s="37"/>
      <c r="K76" s="37"/>
      <c r="L76" s="37"/>
      <c r="M76" s="37"/>
      <c r="N76" s="37"/>
      <c r="O76" s="37"/>
    </row>
    <row r="77" spans="1:15" x14ac:dyDescent="0.25">
      <c r="A77" s="37"/>
      <c r="B77" s="37"/>
      <c r="C77" s="37"/>
      <c r="D77" s="37"/>
      <c r="E77" s="37"/>
      <c r="F77" s="37"/>
      <c r="G77" s="37"/>
      <c r="H77" s="37"/>
      <c r="I77" s="37"/>
      <c r="J77" s="37"/>
      <c r="K77" s="37"/>
      <c r="L77" s="37"/>
      <c r="M77" s="37"/>
      <c r="N77" s="37"/>
      <c r="O77" s="37"/>
    </row>
    <row r="78" spans="1:15" x14ac:dyDescent="0.25">
      <c r="A78" s="37"/>
      <c r="B78" s="37"/>
      <c r="C78" s="37"/>
      <c r="D78" s="37"/>
      <c r="E78" s="37"/>
      <c r="F78" s="37"/>
      <c r="G78" s="37"/>
      <c r="H78" s="37"/>
      <c r="I78" s="37"/>
      <c r="J78" s="37"/>
      <c r="K78" s="37"/>
      <c r="L78" s="37"/>
      <c r="M78" s="37"/>
      <c r="N78" s="37"/>
      <c r="O78" s="37"/>
    </row>
    <row r="79" spans="1:15" x14ac:dyDescent="0.25">
      <c r="A79" s="37"/>
      <c r="B79" s="37"/>
      <c r="C79" s="37"/>
      <c r="D79" s="37"/>
      <c r="E79" s="37"/>
      <c r="F79" s="37"/>
      <c r="G79" s="37"/>
      <c r="H79" s="37"/>
      <c r="I79" s="37"/>
      <c r="J79" s="37"/>
      <c r="K79" s="37"/>
      <c r="L79" s="37"/>
      <c r="M79" s="37"/>
      <c r="N79" s="37"/>
      <c r="O79" s="3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J102"/>
  <sheetViews>
    <sheetView topLeftCell="A35" zoomScale="80" zoomScaleNormal="80" workbookViewId="0">
      <selection activeCell="I49" sqref="I49"/>
    </sheetView>
  </sheetViews>
  <sheetFormatPr defaultRowHeight="15.75" customHeight="1" x14ac:dyDescent="0.25"/>
  <cols>
    <col min="1" max="1" width="1.28515625" style="1" customWidth="1"/>
    <col min="2" max="2" width="2" style="1" customWidth="1"/>
    <col min="3" max="3" width="2.42578125" style="5" customWidth="1"/>
    <col min="4" max="4" width="107.140625" style="6" customWidth="1"/>
    <col min="5" max="5" width="5.5703125" style="6" customWidth="1"/>
    <col min="6" max="6" width="7.42578125" style="25" customWidth="1"/>
    <col min="7" max="11" width="7.7109375" style="1" customWidth="1"/>
    <col min="12" max="14" width="11.140625" style="25" customWidth="1"/>
    <col min="15" max="15" width="18.7109375" style="1" customWidth="1"/>
    <col min="16" max="16" width="2.28515625" style="1" customWidth="1"/>
    <col min="17" max="17" width="2.140625" style="1" customWidth="1"/>
    <col min="18" max="18" width="11.5703125" style="19" customWidth="1"/>
    <col min="19" max="26" width="12.7109375" style="19" customWidth="1"/>
    <col min="27" max="27" width="12.85546875" style="19" customWidth="1"/>
    <col min="28" max="33" width="9.140625" style="19"/>
    <col min="34" max="16384" width="9.140625" style="1"/>
  </cols>
  <sheetData>
    <row r="1" spans="1:36" ht="15.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6" ht="15.75" customHeight="1" x14ac:dyDescent="0.25">
      <c r="A2" s="2"/>
      <c r="B2" s="2"/>
      <c r="C2" s="7"/>
      <c r="D2" s="8"/>
      <c r="E2" s="8"/>
      <c r="F2" s="8"/>
      <c r="G2" s="7"/>
      <c r="H2" s="7"/>
      <c r="I2" s="7"/>
      <c r="J2" s="7"/>
      <c r="K2" s="7"/>
      <c r="L2" s="8"/>
      <c r="M2" s="8"/>
      <c r="N2" s="8"/>
      <c r="O2" s="7"/>
      <c r="P2" s="7"/>
      <c r="Q2" s="40"/>
      <c r="R2" s="2"/>
      <c r="S2" s="2"/>
      <c r="T2" s="2"/>
      <c r="U2" s="2"/>
      <c r="V2" s="2"/>
      <c r="W2" s="2"/>
      <c r="X2" s="2"/>
      <c r="Y2" s="2"/>
      <c r="Z2" s="2"/>
      <c r="AA2" s="2"/>
      <c r="AB2" s="2"/>
      <c r="AC2" s="2"/>
      <c r="AD2" s="2"/>
      <c r="AE2" s="2"/>
      <c r="AF2" s="2"/>
      <c r="AG2" s="2"/>
      <c r="AH2" s="2"/>
      <c r="AI2" s="2"/>
      <c r="AJ2" s="2"/>
    </row>
    <row r="3" spans="1:36" ht="33.75" x14ac:dyDescent="0.25">
      <c r="A3" s="2"/>
      <c r="B3" s="2"/>
      <c r="C3" s="7"/>
      <c r="D3" s="365" t="s">
        <v>10</v>
      </c>
      <c r="E3" s="365"/>
      <c r="F3" s="365"/>
      <c r="G3" s="365"/>
      <c r="H3" s="365"/>
      <c r="I3" s="365"/>
      <c r="J3" s="365"/>
      <c r="K3" s="365"/>
      <c r="L3" s="365"/>
      <c r="M3" s="365"/>
      <c r="N3" s="365"/>
      <c r="O3" s="365"/>
      <c r="P3" s="7"/>
      <c r="Q3" s="40"/>
      <c r="R3" s="2"/>
      <c r="S3" s="2"/>
      <c r="T3" s="2"/>
      <c r="U3" s="2"/>
      <c r="V3" s="2"/>
      <c r="W3" s="2"/>
      <c r="X3" s="2"/>
      <c r="Y3" s="2"/>
      <c r="Z3" s="2"/>
      <c r="AA3" s="2"/>
      <c r="AB3" s="2"/>
      <c r="AC3" s="2"/>
      <c r="AD3" s="2"/>
      <c r="AE3" s="2"/>
      <c r="AF3" s="2"/>
      <c r="AG3" s="2"/>
      <c r="AH3" s="2"/>
      <c r="AI3" s="2"/>
      <c r="AJ3" s="2"/>
    </row>
    <row r="4" spans="1:36" ht="24" customHeight="1" x14ac:dyDescent="0.25">
      <c r="A4" s="2"/>
      <c r="B4" s="2"/>
      <c r="C4" s="7"/>
      <c r="D4" s="365" t="str">
        <f>'Front Page'!C3</f>
        <v>XYZ</v>
      </c>
      <c r="E4" s="365"/>
      <c r="F4" s="365"/>
      <c r="G4" s="365"/>
      <c r="H4" s="365"/>
      <c r="I4" s="365"/>
      <c r="J4" s="365"/>
      <c r="K4" s="365"/>
      <c r="L4" s="365"/>
      <c r="M4" s="365"/>
      <c r="N4" s="365"/>
      <c r="O4" s="365"/>
      <c r="P4" s="7"/>
      <c r="Q4" s="40"/>
      <c r="R4" s="2"/>
      <c r="S4" s="2"/>
      <c r="T4" s="2"/>
      <c r="U4" s="2"/>
      <c r="V4" s="2"/>
      <c r="W4" s="2"/>
      <c r="X4" s="2"/>
      <c r="Y4" s="2"/>
      <c r="Z4" s="2"/>
      <c r="AA4" s="2"/>
      <c r="AB4" s="2"/>
      <c r="AC4" s="2"/>
      <c r="AD4" s="2"/>
      <c r="AE4" s="2"/>
      <c r="AF4" s="2"/>
      <c r="AG4" s="2"/>
      <c r="AH4" s="2"/>
      <c r="AI4" s="2"/>
      <c r="AJ4" s="2"/>
    </row>
    <row r="5" spans="1:36" ht="15.75" customHeight="1" x14ac:dyDescent="0.25">
      <c r="A5" s="2"/>
      <c r="B5" s="2"/>
      <c r="C5" s="7"/>
      <c r="D5" s="9"/>
      <c r="E5" s="10"/>
      <c r="F5" s="21"/>
      <c r="G5" s="366" t="s">
        <v>7</v>
      </c>
      <c r="H5" s="366"/>
      <c r="I5" s="366"/>
      <c r="J5" s="366"/>
      <c r="K5" s="366"/>
      <c r="L5" s="20"/>
      <c r="M5" s="20"/>
      <c r="N5" s="20"/>
      <c r="O5" s="17" t="s">
        <v>0</v>
      </c>
      <c r="P5" s="7"/>
      <c r="Q5" s="40"/>
      <c r="R5" s="2"/>
      <c r="S5" s="2"/>
      <c r="T5" s="2"/>
      <c r="U5" s="2"/>
      <c r="V5" s="2"/>
      <c r="W5" s="2"/>
      <c r="X5" s="2"/>
      <c r="Y5" s="2"/>
      <c r="Z5" s="2"/>
      <c r="AA5" s="2"/>
      <c r="AB5" s="2"/>
      <c r="AC5" s="2"/>
      <c r="AD5" s="2"/>
      <c r="AE5" s="2"/>
      <c r="AF5" s="2"/>
      <c r="AG5" s="2"/>
      <c r="AH5" s="2"/>
      <c r="AI5" s="2"/>
      <c r="AJ5" s="2"/>
    </row>
    <row r="6" spans="1:36" ht="19.5" customHeight="1" x14ac:dyDescent="0.4">
      <c r="A6" s="2"/>
      <c r="B6" s="2"/>
      <c r="C6" s="7"/>
      <c r="D6" s="101" t="s">
        <v>115</v>
      </c>
      <c r="E6" s="10" t="s">
        <v>1</v>
      </c>
      <c r="F6" s="96"/>
      <c r="G6" s="96"/>
      <c r="H6" s="96"/>
      <c r="I6" s="96"/>
      <c r="J6" s="96"/>
      <c r="K6" s="96"/>
      <c r="L6" s="20"/>
      <c r="M6" s="20"/>
      <c r="N6" s="20"/>
      <c r="O6" s="17"/>
      <c r="P6" s="7"/>
      <c r="Q6" s="40"/>
      <c r="R6" s="2"/>
      <c r="S6" s="2"/>
      <c r="T6" s="2"/>
      <c r="U6" s="2"/>
      <c r="V6" s="2"/>
      <c r="W6" s="2"/>
      <c r="X6" s="2"/>
      <c r="Y6" s="2"/>
      <c r="Z6" s="2"/>
      <c r="AA6" s="2"/>
      <c r="AB6" s="2"/>
      <c r="AC6" s="2"/>
      <c r="AD6" s="2"/>
      <c r="AE6" s="2"/>
      <c r="AF6" s="2"/>
      <c r="AG6" s="2"/>
      <c r="AH6" s="2"/>
      <c r="AI6" s="2"/>
      <c r="AJ6" s="2"/>
    </row>
    <row r="7" spans="1:36" ht="15.75" customHeight="1" x14ac:dyDescent="0.25">
      <c r="A7" s="2"/>
      <c r="B7" s="2"/>
      <c r="C7" s="7"/>
      <c r="D7" s="12"/>
      <c r="E7" s="9"/>
      <c r="G7" s="10"/>
      <c r="H7" s="13"/>
      <c r="I7" s="13"/>
      <c r="J7" s="13"/>
      <c r="K7" s="13"/>
      <c r="L7" s="21"/>
      <c r="M7" s="50"/>
      <c r="N7" s="50"/>
      <c r="O7" s="9"/>
      <c r="P7" s="7"/>
      <c r="Q7" s="40"/>
      <c r="R7" s="2"/>
      <c r="S7" s="2"/>
      <c r="T7" s="2"/>
      <c r="U7" s="2"/>
      <c r="V7" s="2"/>
      <c r="W7" s="2"/>
      <c r="X7" s="2"/>
      <c r="Y7" s="2"/>
      <c r="Z7" s="2"/>
      <c r="AA7" s="2"/>
      <c r="AB7" s="2"/>
      <c r="AC7" s="2"/>
      <c r="AD7" s="2"/>
      <c r="AE7" s="2"/>
      <c r="AF7" s="2"/>
      <c r="AG7" s="2"/>
      <c r="AH7" s="2"/>
      <c r="AI7" s="2"/>
      <c r="AJ7" s="2"/>
    </row>
    <row r="8" spans="1:36" ht="15.75" customHeight="1" x14ac:dyDescent="0.35">
      <c r="A8" s="2"/>
      <c r="B8" s="2"/>
      <c r="C8" s="7"/>
      <c r="D8" s="18" t="s">
        <v>125</v>
      </c>
      <c r="E8" s="9"/>
      <c r="F8" s="209" t="s">
        <v>165</v>
      </c>
      <c r="G8" s="29">
        <v>1</v>
      </c>
      <c r="H8" s="29">
        <v>2</v>
      </c>
      <c r="I8" s="29">
        <v>3</v>
      </c>
      <c r="J8" s="29">
        <v>4</v>
      </c>
      <c r="K8" s="29">
        <v>5</v>
      </c>
      <c r="L8" s="32" t="s">
        <v>2</v>
      </c>
      <c r="M8" s="48" t="s">
        <v>13</v>
      </c>
      <c r="N8" s="48" t="s">
        <v>6</v>
      </c>
      <c r="O8" s="9"/>
      <c r="P8" s="7"/>
      <c r="Q8" s="40"/>
      <c r="R8" s="2"/>
      <c r="S8" s="2"/>
      <c r="T8" s="2"/>
      <c r="U8" s="2"/>
      <c r="V8" s="2"/>
      <c r="W8" s="2"/>
      <c r="X8" s="2"/>
      <c r="Y8" s="2"/>
      <c r="Z8" s="2"/>
      <c r="AA8" s="2"/>
      <c r="AB8" s="2"/>
      <c r="AC8" s="2"/>
      <c r="AD8" s="2"/>
      <c r="AE8" s="2"/>
      <c r="AF8" s="2"/>
      <c r="AG8" s="2"/>
      <c r="AH8" s="2"/>
      <c r="AI8" s="2"/>
      <c r="AJ8" s="2"/>
    </row>
    <row r="9" spans="1:36" ht="15.75" customHeight="1" x14ac:dyDescent="0.25">
      <c r="A9" s="2"/>
      <c r="B9" s="2"/>
      <c r="C9" s="7"/>
      <c r="D9" s="11" t="s">
        <v>815</v>
      </c>
      <c r="E9" s="9"/>
      <c r="F9" s="3"/>
      <c r="G9" s="47"/>
      <c r="H9" s="47" t="s">
        <v>0</v>
      </c>
      <c r="I9" s="47"/>
      <c r="J9" s="47" t="s">
        <v>1</v>
      </c>
      <c r="K9" s="47"/>
      <c r="L9" s="97">
        <f>IF(G9="x",1,IF(H9="x",2,IF(I9="x",3,IF(J9="x",4,IF(K9="x",5,)))))</f>
        <v>2</v>
      </c>
      <c r="M9" s="47">
        <v>0.15</v>
      </c>
      <c r="N9" s="53">
        <f t="shared" ref="N9:N16" si="0">L9*M9</f>
        <v>0.3</v>
      </c>
      <c r="O9" s="9"/>
      <c r="P9" s="7"/>
      <c r="Q9" s="40"/>
      <c r="R9" s="2"/>
      <c r="S9" s="2"/>
      <c r="T9" s="2"/>
      <c r="U9" s="2"/>
      <c r="V9" s="2"/>
      <c r="W9" s="2"/>
      <c r="X9" s="2"/>
      <c r="Y9" s="2"/>
      <c r="Z9" s="2"/>
      <c r="AA9" s="2"/>
      <c r="AB9" s="2"/>
      <c r="AC9" s="2"/>
      <c r="AD9" s="2"/>
      <c r="AE9" s="2"/>
      <c r="AF9" s="2"/>
      <c r="AG9" s="2"/>
      <c r="AH9" s="2"/>
      <c r="AI9" s="2"/>
      <c r="AJ9" s="2"/>
    </row>
    <row r="10" spans="1:36" ht="15.75" customHeight="1" x14ac:dyDescent="0.25">
      <c r="A10" s="2"/>
      <c r="B10" s="2"/>
      <c r="C10" s="7"/>
      <c r="D10" s="11" t="s">
        <v>816</v>
      </c>
      <c r="E10" s="9"/>
      <c r="F10" s="3"/>
      <c r="G10" s="47"/>
      <c r="H10" s="47"/>
      <c r="I10" s="47" t="s">
        <v>0</v>
      </c>
      <c r="J10" s="47"/>
      <c r="K10" s="47" t="s">
        <v>1</v>
      </c>
      <c r="L10" s="97">
        <f t="shared" ref="L10:L16" si="1">IF(G10="x",1,IF(H10="x",2,IF(I10="x",3,IF(J10="x",4,IF(K10="x",5,)))))</f>
        <v>3</v>
      </c>
      <c r="M10" s="47">
        <v>0.15</v>
      </c>
      <c r="N10" s="53">
        <f t="shared" si="0"/>
        <v>0.44999999999999996</v>
      </c>
      <c r="O10" s="9"/>
      <c r="P10" s="7"/>
      <c r="Q10" s="40"/>
      <c r="R10" s="2"/>
      <c r="S10" s="2"/>
      <c r="T10" s="2"/>
      <c r="U10" s="2"/>
      <c r="V10" s="2"/>
      <c r="W10" s="2"/>
      <c r="X10" s="2"/>
      <c r="Y10" s="2"/>
      <c r="Z10" s="2"/>
      <c r="AA10" s="2"/>
      <c r="AB10" s="2"/>
      <c r="AC10" s="2"/>
      <c r="AD10" s="2"/>
      <c r="AE10" s="2"/>
      <c r="AF10" s="2"/>
      <c r="AG10" s="2"/>
      <c r="AH10" s="2"/>
      <c r="AI10" s="2"/>
      <c r="AJ10" s="2"/>
    </row>
    <row r="11" spans="1:36" ht="15.75" customHeight="1" x14ac:dyDescent="0.25">
      <c r="A11" s="2"/>
      <c r="B11" s="2"/>
      <c r="C11" s="7"/>
      <c r="D11" s="11" t="s">
        <v>817</v>
      </c>
      <c r="E11" s="9"/>
      <c r="F11" s="14"/>
      <c r="G11" s="47"/>
      <c r="H11" s="47"/>
      <c r="I11" s="47"/>
      <c r="J11" s="47" t="s">
        <v>1</v>
      </c>
      <c r="K11" s="47" t="s">
        <v>0</v>
      </c>
      <c r="L11" s="97">
        <f t="shared" si="1"/>
        <v>5</v>
      </c>
      <c r="M11" s="47">
        <v>0.1</v>
      </c>
      <c r="N11" s="53">
        <f t="shared" si="0"/>
        <v>0.5</v>
      </c>
      <c r="O11" s="9"/>
      <c r="P11" s="7"/>
      <c r="Q11" s="40"/>
      <c r="R11" s="2"/>
      <c r="S11" s="2"/>
      <c r="T11" s="2"/>
      <c r="U11" s="2"/>
      <c r="V11" s="2"/>
      <c r="W11" s="2"/>
      <c r="X11" s="2"/>
      <c r="Y11" s="2"/>
      <c r="Z11" s="2"/>
      <c r="AA11" s="2"/>
      <c r="AB11" s="2"/>
      <c r="AC11" s="2"/>
      <c r="AD11" s="2"/>
      <c r="AE11" s="2"/>
      <c r="AF11" s="2"/>
      <c r="AG11" s="2"/>
      <c r="AH11" s="2"/>
      <c r="AI11" s="2"/>
      <c r="AJ11" s="2"/>
    </row>
    <row r="12" spans="1:36" ht="15.75" customHeight="1" x14ac:dyDescent="0.25">
      <c r="A12" s="2"/>
      <c r="B12" s="2"/>
      <c r="C12" s="7"/>
      <c r="D12" s="11" t="s">
        <v>818</v>
      </c>
      <c r="E12" s="9"/>
      <c r="F12" s="14"/>
      <c r="G12" s="47"/>
      <c r="H12" s="47" t="s">
        <v>0</v>
      </c>
      <c r="I12" s="47" t="s">
        <v>1</v>
      </c>
      <c r="J12" s="47"/>
      <c r="K12" s="47"/>
      <c r="L12" s="97">
        <f t="shared" si="1"/>
        <v>2</v>
      </c>
      <c r="M12" s="47">
        <v>0.1</v>
      </c>
      <c r="N12" s="53">
        <f t="shared" si="0"/>
        <v>0.2</v>
      </c>
      <c r="O12" s="9"/>
      <c r="P12" s="7"/>
      <c r="Q12" s="40"/>
      <c r="R12" s="2"/>
      <c r="S12" s="2"/>
      <c r="T12" s="2"/>
      <c r="U12" s="2"/>
      <c r="V12" s="2"/>
      <c r="W12" s="2"/>
      <c r="X12" s="2"/>
      <c r="Y12" s="2"/>
      <c r="Z12" s="2"/>
      <c r="AA12" s="2"/>
      <c r="AB12" s="2"/>
      <c r="AC12" s="2"/>
      <c r="AD12" s="2"/>
      <c r="AE12" s="2"/>
      <c r="AF12" s="2"/>
      <c r="AG12" s="2"/>
      <c r="AH12" s="2"/>
      <c r="AI12" s="2"/>
      <c r="AJ12" s="2"/>
    </row>
    <row r="13" spans="1:36" ht="15.75" customHeight="1" x14ac:dyDescent="0.25">
      <c r="A13" s="2"/>
      <c r="B13" s="2"/>
      <c r="C13" s="7"/>
      <c r="D13" s="11" t="s">
        <v>819</v>
      </c>
      <c r="E13" s="9"/>
      <c r="F13" s="14"/>
      <c r="G13" s="47"/>
      <c r="H13" s="47"/>
      <c r="I13" s="47" t="s">
        <v>0</v>
      </c>
      <c r="J13" s="47"/>
      <c r="K13" s="47"/>
      <c r="L13" s="97">
        <f t="shared" si="1"/>
        <v>3</v>
      </c>
      <c r="M13" s="47">
        <v>0.15</v>
      </c>
      <c r="N13" s="53">
        <f t="shared" si="0"/>
        <v>0.44999999999999996</v>
      </c>
      <c r="O13" s="9"/>
      <c r="P13" s="7"/>
      <c r="Q13" s="40"/>
      <c r="R13" s="2"/>
      <c r="S13" s="2"/>
      <c r="T13" s="2"/>
      <c r="U13" s="2"/>
      <c r="V13" s="2"/>
      <c r="W13" s="2"/>
      <c r="X13" s="2"/>
      <c r="Y13" s="2"/>
      <c r="Z13" s="2"/>
      <c r="AA13" s="2"/>
      <c r="AB13" s="2"/>
      <c r="AC13" s="2"/>
      <c r="AD13" s="2"/>
      <c r="AE13" s="2"/>
      <c r="AF13" s="2"/>
      <c r="AG13" s="2"/>
      <c r="AH13" s="2"/>
      <c r="AI13" s="2"/>
      <c r="AJ13" s="2"/>
    </row>
    <row r="14" spans="1:36" ht="15.75" customHeight="1" x14ac:dyDescent="0.25">
      <c r="A14" s="2"/>
      <c r="B14" s="2"/>
      <c r="C14" s="7"/>
      <c r="D14" s="11" t="s">
        <v>892</v>
      </c>
      <c r="E14" s="9"/>
      <c r="F14" s="14"/>
      <c r="G14" s="47"/>
      <c r="H14" s="47"/>
      <c r="I14" s="47"/>
      <c r="J14" s="47" t="s">
        <v>0</v>
      </c>
      <c r="K14" s="47"/>
      <c r="L14" s="97">
        <f t="shared" si="1"/>
        <v>4</v>
      </c>
      <c r="M14" s="47">
        <v>0.1</v>
      </c>
      <c r="N14" s="53">
        <f t="shared" si="0"/>
        <v>0.4</v>
      </c>
      <c r="O14" s="9"/>
      <c r="P14" s="7"/>
      <c r="Q14" s="40"/>
      <c r="R14" s="2"/>
      <c r="S14" s="2"/>
      <c r="T14" s="2"/>
      <c r="U14" s="2"/>
      <c r="V14" s="2"/>
      <c r="W14" s="2"/>
      <c r="X14" s="2"/>
      <c r="Y14" s="2"/>
      <c r="Z14" s="2"/>
      <c r="AA14" s="2"/>
      <c r="AB14" s="2"/>
      <c r="AC14" s="2"/>
      <c r="AD14" s="2"/>
      <c r="AE14" s="2"/>
      <c r="AF14" s="2"/>
      <c r="AG14" s="2"/>
      <c r="AH14" s="2"/>
      <c r="AI14" s="2"/>
      <c r="AJ14" s="2"/>
    </row>
    <row r="15" spans="1:36" ht="15.75" customHeight="1" x14ac:dyDescent="0.25">
      <c r="A15" s="2"/>
      <c r="B15" s="2"/>
      <c r="C15" s="7"/>
      <c r="D15" s="11" t="s">
        <v>820</v>
      </c>
      <c r="E15" s="9"/>
      <c r="F15" s="14"/>
      <c r="G15" s="47"/>
      <c r="H15" s="47"/>
      <c r="I15" s="47" t="s">
        <v>0</v>
      </c>
      <c r="J15" s="47"/>
      <c r="K15" s="47"/>
      <c r="L15" s="97">
        <f t="shared" si="1"/>
        <v>3</v>
      </c>
      <c r="M15" s="47">
        <v>0.1</v>
      </c>
      <c r="N15" s="53">
        <f t="shared" si="0"/>
        <v>0.30000000000000004</v>
      </c>
      <c r="O15" s="9"/>
      <c r="P15" s="7"/>
      <c r="Q15" s="40"/>
      <c r="R15" s="2"/>
      <c r="S15" s="2"/>
      <c r="T15" s="2"/>
      <c r="U15" s="2"/>
      <c r="V15" s="2"/>
      <c r="W15" s="2"/>
      <c r="X15" s="2"/>
      <c r="Y15" s="2"/>
      <c r="Z15" s="2"/>
      <c r="AA15" s="2"/>
      <c r="AB15" s="2"/>
      <c r="AC15" s="2"/>
      <c r="AD15" s="2"/>
      <c r="AE15" s="2"/>
      <c r="AF15" s="2"/>
      <c r="AG15" s="2"/>
      <c r="AH15" s="2"/>
      <c r="AI15" s="2"/>
      <c r="AJ15" s="2"/>
    </row>
    <row r="16" spans="1:36" ht="15.75" customHeight="1" x14ac:dyDescent="0.25">
      <c r="A16" s="2"/>
      <c r="B16" s="2"/>
      <c r="C16" s="7"/>
      <c r="D16" s="11" t="s">
        <v>821</v>
      </c>
      <c r="E16" s="9"/>
      <c r="F16" s="14"/>
      <c r="G16" s="47"/>
      <c r="H16" s="47"/>
      <c r="I16" s="47"/>
      <c r="J16" s="47" t="s">
        <v>0</v>
      </c>
      <c r="K16" s="47"/>
      <c r="L16" s="97">
        <f t="shared" si="1"/>
        <v>4</v>
      </c>
      <c r="M16" s="47">
        <v>0.15</v>
      </c>
      <c r="N16" s="53">
        <f t="shared" si="0"/>
        <v>0.6</v>
      </c>
      <c r="O16" s="9"/>
      <c r="P16" s="7"/>
      <c r="Q16" s="40"/>
      <c r="R16" s="2"/>
      <c r="S16" s="2"/>
      <c r="T16" s="2"/>
      <c r="U16" s="2"/>
      <c r="V16" s="2"/>
      <c r="W16" s="2"/>
      <c r="X16" s="2"/>
      <c r="Y16" s="2"/>
      <c r="Z16" s="2"/>
      <c r="AA16" s="2"/>
      <c r="AB16" s="2"/>
      <c r="AC16" s="2"/>
      <c r="AD16" s="2"/>
      <c r="AE16" s="2"/>
      <c r="AF16" s="2"/>
      <c r="AG16" s="2"/>
      <c r="AH16" s="2"/>
      <c r="AI16" s="2"/>
      <c r="AJ16" s="2"/>
    </row>
    <row r="17" spans="1:36" ht="15.75" customHeight="1" x14ac:dyDescent="0.25">
      <c r="A17" s="2"/>
      <c r="B17" s="2"/>
      <c r="C17" s="7"/>
      <c r="D17" s="12" t="s">
        <v>3</v>
      </c>
      <c r="E17" s="9"/>
      <c r="F17" s="14" t="s">
        <v>1</v>
      </c>
      <c r="G17" s="29">
        <v>1</v>
      </c>
      <c r="H17" s="29">
        <v>2</v>
      </c>
      <c r="I17" s="29">
        <v>3</v>
      </c>
      <c r="J17" s="29">
        <v>4</v>
      </c>
      <c r="K17" s="29">
        <v>5</v>
      </c>
      <c r="L17" s="34">
        <f>SUM(L9:L16)/COUNT(L9:L16)</f>
        <v>3.25</v>
      </c>
      <c r="M17" s="52">
        <f>SUM(M9:M16)</f>
        <v>1</v>
      </c>
      <c r="N17" s="53">
        <f>SUM(N9:N14)</f>
        <v>2.2999999999999998</v>
      </c>
      <c r="O17" s="9"/>
      <c r="P17" s="7"/>
      <c r="Q17" s="40"/>
      <c r="R17" s="2"/>
      <c r="S17" s="2"/>
      <c r="T17" s="2"/>
      <c r="U17" s="2"/>
      <c r="V17" s="2"/>
      <c r="W17" s="2"/>
      <c r="X17" s="2"/>
      <c r="Y17" s="2"/>
      <c r="Z17" s="2"/>
      <c r="AA17" s="2"/>
      <c r="AB17" s="2"/>
      <c r="AC17" s="2"/>
      <c r="AD17" s="2"/>
      <c r="AE17" s="2"/>
      <c r="AF17" s="2"/>
      <c r="AG17" s="2"/>
      <c r="AH17" s="2"/>
      <c r="AI17" s="2"/>
      <c r="AJ17" s="2"/>
    </row>
    <row r="18" spans="1:36" ht="18.75" customHeight="1" x14ac:dyDescent="0.25">
      <c r="A18" s="2"/>
      <c r="B18" s="2"/>
      <c r="C18" s="7"/>
      <c r="D18" s="1"/>
      <c r="E18" s="9"/>
      <c r="F18" s="14"/>
      <c r="G18" s="10"/>
      <c r="H18" s="16"/>
      <c r="I18" s="16"/>
      <c r="J18" s="16"/>
      <c r="K18" s="16"/>
      <c r="L18" s="21"/>
      <c r="M18" s="50"/>
      <c r="N18" s="50"/>
      <c r="O18" s="9"/>
      <c r="P18" s="7"/>
      <c r="Q18" s="40"/>
      <c r="R18" s="38"/>
      <c r="S18" s="38"/>
      <c r="T18" s="38"/>
      <c r="U18" s="38"/>
      <c r="V18" s="38"/>
      <c r="W18" s="2"/>
      <c r="X18" s="2"/>
      <c r="Y18" s="2"/>
      <c r="Z18" s="2"/>
      <c r="AA18" s="2"/>
      <c r="AB18" s="2"/>
      <c r="AC18" s="2"/>
      <c r="AD18" s="2"/>
      <c r="AE18" s="2"/>
      <c r="AF18" s="2"/>
      <c r="AG18" s="2"/>
      <c r="AH18" s="2"/>
      <c r="AI18" s="2"/>
      <c r="AJ18" s="2"/>
    </row>
    <row r="19" spans="1:36" ht="15.75" customHeight="1" x14ac:dyDescent="0.35">
      <c r="A19" s="2"/>
      <c r="B19" s="2"/>
      <c r="C19" s="7"/>
      <c r="D19" s="18" t="s">
        <v>127</v>
      </c>
      <c r="E19" s="9"/>
      <c r="F19" s="3" t="s">
        <v>1</v>
      </c>
      <c r="G19" s="29">
        <v>1</v>
      </c>
      <c r="H19" s="29">
        <v>2</v>
      </c>
      <c r="I19" s="29">
        <v>3</v>
      </c>
      <c r="J19" s="29">
        <v>4</v>
      </c>
      <c r="K19" s="29">
        <v>5</v>
      </c>
      <c r="L19" s="32" t="s">
        <v>2</v>
      </c>
      <c r="M19" s="48" t="s">
        <v>13</v>
      </c>
      <c r="N19" s="54" t="s">
        <v>6</v>
      </c>
      <c r="O19" s="9"/>
      <c r="P19" s="7"/>
      <c r="Q19" s="40"/>
      <c r="R19" s="40"/>
      <c r="S19" s="40"/>
      <c r="T19" s="40"/>
      <c r="U19" s="40"/>
      <c r="V19" s="40"/>
      <c r="W19" s="2"/>
      <c r="X19" s="2"/>
      <c r="Y19" s="2"/>
      <c r="Z19" s="2"/>
      <c r="AA19" s="2"/>
      <c r="AB19" s="2"/>
      <c r="AC19" s="2"/>
      <c r="AD19" s="2"/>
      <c r="AE19" s="2"/>
      <c r="AF19" s="2"/>
      <c r="AG19" s="2"/>
      <c r="AH19" s="2"/>
      <c r="AI19" s="2"/>
      <c r="AJ19" s="2"/>
    </row>
    <row r="20" spans="1:36" ht="15.75" customHeight="1" x14ac:dyDescent="0.25">
      <c r="A20" s="2"/>
      <c r="B20" s="2"/>
      <c r="C20" s="7"/>
      <c r="D20" s="11" t="s">
        <v>822</v>
      </c>
      <c r="E20" s="9"/>
      <c r="F20" s="14" t="s">
        <v>1</v>
      </c>
      <c r="G20" s="47" t="s">
        <v>1</v>
      </c>
      <c r="H20" s="47"/>
      <c r="I20" s="47" t="s">
        <v>0</v>
      </c>
      <c r="J20" s="47"/>
      <c r="K20" s="47"/>
      <c r="L20" s="97">
        <f t="shared" ref="L20:L23" si="2">IF(G20="x",1,IF(H20="x",2,IF(I20="x",3,IF(J20="x",4,IF(K20="x",5,)))))</f>
        <v>3</v>
      </c>
      <c r="M20" s="47">
        <v>0.1</v>
      </c>
      <c r="N20" s="53">
        <f>L20*M20</f>
        <v>0.30000000000000004</v>
      </c>
      <c r="O20" s="9"/>
      <c r="P20" s="7"/>
      <c r="Q20" s="40"/>
      <c r="R20" s="38"/>
      <c r="S20" s="38"/>
      <c r="T20" s="38"/>
      <c r="U20" s="38"/>
      <c r="V20" s="38"/>
      <c r="W20" s="2"/>
      <c r="X20" s="2"/>
      <c r="Y20" s="2"/>
      <c r="Z20" s="2"/>
      <c r="AA20" s="2"/>
      <c r="AB20" s="2"/>
      <c r="AC20" s="2"/>
      <c r="AD20" s="2"/>
      <c r="AE20" s="2"/>
      <c r="AF20" s="2"/>
      <c r="AG20" s="2"/>
      <c r="AH20" s="2"/>
      <c r="AI20" s="2"/>
      <c r="AJ20" s="2"/>
    </row>
    <row r="21" spans="1:36" ht="15.75" customHeight="1" x14ac:dyDescent="0.25">
      <c r="A21" s="2"/>
      <c r="B21" s="2"/>
      <c r="C21" s="7"/>
      <c r="D21" s="11" t="s">
        <v>823</v>
      </c>
      <c r="E21" s="9"/>
      <c r="F21" s="14"/>
      <c r="G21" s="47"/>
      <c r="H21" s="47"/>
      <c r="I21" s="47"/>
      <c r="J21" s="47" t="s">
        <v>0</v>
      </c>
      <c r="K21" s="47"/>
      <c r="L21" s="97">
        <f t="shared" si="2"/>
        <v>4</v>
      </c>
      <c r="M21" s="47">
        <v>0.2</v>
      </c>
      <c r="N21" s="53">
        <f>L21*M21</f>
        <v>0.8</v>
      </c>
      <c r="O21" s="9"/>
      <c r="P21" s="7"/>
      <c r="Q21" s="40"/>
      <c r="R21" s="38"/>
      <c r="S21" s="41"/>
      <c r="T21" s="28" t="str">
        <f>IF(L21="x",1,IF(O21="x",2,IF(P21="x",3,IF(Q21="x",4,IF(R21="x",5,IF(S21="x",6,""))))))</f>
        <v/>
      </c>
      <c r="U21" s="41"/>
      <c r="V21" s="41"/>
      <c r="W21" s="2"/>
      <c r="X21" s="2"/>
      <c r="Y21" s="2"/>
      <c r="Z21" s="2"/>
      <c r="AA21" s="2"/>
      <c r="AB21" s="2"/>
      <c r="AC21" s="2"/>
      <c r="AD21" s="2"/>
      <c r="AE21" s="2"/>
      <c r="AF21" s="2"/>
      <c r="AG21" s="2"/>
      <c r="AH21" s="2"/>
      <c r="AI21" s="2"/>
      <c r="AJ21" s="2"/>
    </row>
    <row r="22" spans="1:36" ht="15.75" customHeight="1" x14ac:dyDescent="0.25">
      <c r="A22" s="2" t="s">
        <v>1</v>
      </c>
      <c r="B22" s="2"/>
      <c r="C22" s="7"/>
      <c r="D22" s="11" t="s">
        <v>824</v>
      </c>
      <c r="E22" s="9"/>
      <c r="F22" s="14"/>
      <c r="G22" s="47" t="s">
        <v>1</v>
      </c>
      <c r="H22" s="47"/>
      <c r="I22" s="47" t="s">
        <v>0</v>
      </c>
      <c r="J22" s="47"/>
      <c r="K22" s="47"/>
      <c r="L22" s="97">
        <f t="shared" si="2"/>
        <v>3</v>
      </c>
      <c r="M22" s="47">
        <v>0.25</v>
      </c>
      <c r="N22" s="53">
        <f>L22*M22</f>
        <v>0.75</v>
      </c>
      <c r="O22" s="9"/>
      <c r="P22" s="7"/>
      <c r="Q22" s="40"/>
      <c r="R22" s="38"/>
      <c r="S22" s="38"/>
      <c r="T22" s="38"/>
      <c r="U22" s="38"/>
      <c r="V22" s="38"/>
      <c r="W22" s="2"/>
      <c r="X22" s="2"/>
      <c r="Y22" s="2"/>
      <c r="Z22" s="2"/>
      <c r="AA22" s="2"/>
      <c r="AB22" s="2"/>
      <c r="AC22" s="2"/>
      <c r="AD22" s="2"/>
      <c r="AE22" s="2"/>
      <c r="AF22" s="2"/>
      <c r="AG22" s="2"/>
      <c r="AH22" s="2"/>
      <c r="AI22" s="2"/>
      <c r="AJ22" s="2"/>
    </row>
    <row r="23" spans="1:36" ht="15.75" customHeight="1" x14ac:dyDescent="0.25">
      <c r="A23" s="2"/>
      <c r="B23" s="2"/>
      <c r="C23" s="7"/>
      <c r="D23" s="11" t="s">
        <v>825</v>
      </c>
      <c r="E23" s="9"/>
      <c r="F23" s="14"/>
      <c r="G23" s="47"/>
      <c r="H23" s="47" t="s">
        <v>0</v>
      </c>
      <c r="I23" s="47"/>
      <c r="J23" s="47"/>
      <c r="K23" s="47"/>
      <c r="L23" s="97">
        <f t="shared" si="2"/>
        <v>2</v>
      </c>
      <c r="M23" s="47">
        <v>0.45</v>
      </c>
      <c r="N23" s="53">
        <f>L23*M23</f>
        <v>0.9</v>
      </c>
      <c r="O23" s="9"/>
      <c r="P23" s="7"/>
      <c r="Q23" s="40"/>
      <c r="R23" s="38"/>
      <c r="S23" s="40"/>
      <c r="T23" s="38"/>
      <c r="U23" s="38"/>
      <c r="V23" s="38"/>
      <c r="W23" s="2"/>
      <c r="X23" s="2"/>
      <c r="Y23" s="2"/>
      <c r="Z23" s="2"/>
      <c r="AA23" s="2"/>
      <c r="AB23" s="2"/>
      <c r="AC23" s="2"/>
      <c r="AD23" s="2"/>
      <c r="AE23" s="2"/>
      <c r="AF23" s="2"/>
      <c r="AG23" s="2"/>
      <c r="AH23" s="2"/>
      <c r="AI23" s="2"/>
      <c r="AJ23" s="2"/>
    </row>
    <row r="24" spans="1:36" ht="15.75" customHeight="1" x14ac:dyDescent="0.25">
      <c r="A24" s="2"/>
      <c r="B24" s="2"/>
      <c r="C24" s="7"/>
      <c r="D24" s="12" t="s">
        <v>3</v>
      </c>
      <c r="E24" s="9"/>
      <c r="F24" s="14"/>
      <c r="G24" s="29">
        <v>1</v>
      </c>
      <c r="H24" s="29">
        <v>2</v>
      </c>
      <c r="I24" s="29">
        <v>3</v>
      </c>
      <c r="J24" s="29">
        <v>4</v>
      </c>
      <c r="K24" s="29">
        <v>5</v>
      </c>
      <c r="L24" s="34">
        <f>SUM(L20:L23)/COUNT(L20:L23)</f>
        <v>3</v>
      </c>
      <c r="M24" s="52">
        <f>SUM(M20:M23)</f>
        <v>1</v>
      </c>
      <c r="N24" s="53">
        <f>SUM(N20:N23)</f>
        <v>2.75</v>
      </c>
      <c r="O24" s="9"/>
      <c r="P24" s="7"/>
      <c r="Q24" s="40"/>
      <c r="R24" s="38"/>
      <c r="S24" s="40"/>
      <c r="T24" s="38"/>
      <c r="U24" s="38"/>
      <c r="V24" s="38"/>
      <c r="W24" s="2"/>
      <c r="X24" s="2"/>
      <c r="Y24" s="2"/>
      <c r="Z24" s="2"/>
      <c r="AA24" s="2"/>
      <c r="AB24" s="2"/>
      <c r="AC24" s="2"/>
      <c r="AD24" s="2"/>
      <c r="AE24" s="2"/>
      <c r="AF24" s="2"/>
      <c r="AG24" s="2"/>
      <c r="AH24" s="2"/>
      <c r="AI24" s="2"/>
      <c r="AJ24" s="2"/>
    </row>
    <row r="25" spans="1:36" ht="15.75" customHeight="1" x14ac:dyDescent="0.25">
      <c r="A25" s="2"/>
      <c r="B25" s="2"/>
      <c r="C25" s="7"/>
      <c r="D25" s="12"/>
      <c r="E25" s="12"/>
      <c r="F25" s="12"/>
      <c r="G25" s="12"/>
      <c r="H25" s="12"/>
      <c r="I25" s="12"/>
      <c r="J25" s="12"/>
      <c r="K25" s="12"/>
      <c r="L25" s="12"/>
      <c r="M25" s="12"/>
      <c r="N25" s="12"/>
      <c r="O25" s="9"/>
      <c r="P25" s="7"/>
      <c r="Q25" s="40"/>
      <c r="R25" s="41"/>
      <c r="S25" s="42"/>
      <c r="T25" s="42"/>
      <c r="U25" s="42"/>
      <c r="V25" s="42"/>
      <c r="W25" s="2"/>
      <c r="X25" s="2"/>
      <c r="Y25" s="2"/>
      <c r="Z25" s="2"/>
      <c r="AA25" s="2"/>
      <c r="AB25" s="2"/>
      <c r="AC25" s="2"/>
      <c r="AD25" s="2"/>
      <c r="AE25" s="2"/>
      <c r="AF25" s="2"/>
      <c r="AG25" s="2"/>
      <c r="AH25" s="2"/>
      <c r="AI25" s="2"/>
      <c r="AJ25" s="2"/>
    </row>
    <row r="26" spans="1:36" ht="15.75" customHeight="1" x14ac:dyDescent="0.35">
      <c r="A26" s="2"/>
      <c r="B26" s="2"/>
      <c r="C26" s="7"/>
      <c r="D26" s="18" t="s">
        <v>138</v>
      </c>
      <c r="E26" s="9"/>
      <c r="F26" s="3" t="s">
        <v>1</v>
      </c>
      <c r="G26" s="29">
        <v>1</v>
      </c>
      <c r="H26" s="29">
        <v>2</v>
      </c>
      <c r="I26" s="29">
        <v>3</v>
      </c>
      <c r="J26" s="29">
        <v>4</v>
      </c>
      <c r="K26" s="29">
        <v>5</v>
      </c>
      <c r="L26" s="54" t="s">
        <v>2</v>
      </c>
      <c r="M26" s="54" t="s">
        <v>13</v>
      </c>
      <c r="N26" s="54" t="s">
        <v>6</v>
      </c>
      <c r="O26" s="9"/>
      <c r="P26" s="7"/>
      <c r="Q26" s="40"/>
      <c r="R26" s="38"/>
      <c r="S26" s="38"/>
      <c r="T26" s="38"/>
      <c r="U26" s="38"/>
      <c r="V26" s="38"/>
      <c r="W26" s="2"/>
      <c r="X26" s="2"/>
      <c r="Y26" s="2"/>
      <c r="Z26" s="2"/>
      <c r="AA26" s="2"/>
      <c r="AB26" s="2"/>
      <c r="AC26" s="2"/>
      <c r="AD26" s="2"/>
      <c r="AE26" s="2"/>
      <c r="AF26" s="2"/>
      <c r="AG26" s="2"/>
      <c r="AH26" s="2"/>
      <c r="AI26" s="2"/>
      <c r="AJ26" s="2"/>
    </row>
    <row r="27" spans="1:36" ht="15.75" customHeight="1" x14ac:dyDescent="0.25">
      <c r="A27" s="2"/>
      <c r="B27" s="2"/>
      <c r="C27" s="7"/>
      <c r="D27" s="11" t="s">
        <v>826</v>
      </c>
      <c r="E27" s="9"/>
      <c r="F27" s="14"/>
      <c r="G27" s="47"/>
      <c r="H27" s="47"/>
      <c r="I27" s="47" t="s">
        <v>0</v>
      </c>
      <c r="J27" s="47"/>
      <c r="K27" s="47"/>
      <c r="L27" s="97">
        <f t="shared" ref="L27:L32" si="3">IF(G27="x",1,IF(H27="x",2,IF(I27="x",3,IF(J27="x",4,IF(K27="x",5,)))))</f>
        <v>3</v>
      </c>
      <c r="M27" s="47">
        <v>0.25</v>
      </c>
      <c r="N27" s="53">
        <f>L27*M27</f>
        <v>0.75</v>
      </c>
      <c r="O27" s="9"/>
      <c r="P27" s="7"/>
      <c r="Q27" s="40"/>
      <c r="R27" s="38"/>
      <c r="S27" s="40"/>
      <c r="T27" s="38"/>
      <c r="U27" s="38"/>
      <c r="V27" s="38"/>
      <c r="W27" s="2"/>
      <c r="X27" s="2"/>
      <c r="Y27" s="2"/>
      <c r="Z27" s="2"/>
      <c r="AA27" s="2"/>
      <c r="AB27" s="2"/>
      <c r="AC27" s="2"/>
      <c r="AD27" s="2"/>
      <c r="AE27" s="2"/>
      <c r="AF27" s="2"/>
      <c r="AG27" s="2"/>
      <c r="AH27" s="2"/>
      <c r="AI27" s="2"/>
      <c r="AJ27" s="2"/>
    </row>
    <row r="28" spans="1:36" ht="15.75" customHeight="1" x14ac:dyDescent="0.25">
      <c r="A28" s="2"/>
      <c r="B28" s="2"/>
      <c r="C28" s="7"/>
      <c r="D28" s="11" t="s">
        <v>827</v>
      </c>
      <c r="E28" s="9"/>
      <c r="F28" s="14"/>
      <c r="G28" s="47"/>
      <c r="H28" s="47"/>
      <c r="I28" s="47"/>
      <c r="J28" s="47" t="s">
        <v>0</v>
      </c>
      <c r="K28" s="47"/>
      <c r="L28" s="97">
        <f t="shared" si="3"/>
        <v>4</v>
      </c>
      <c r="M28" s="47">
        <v>0.1</v>
      </c>
      <c r="N28" s="53">
        <f t="shared" ref="N28:N32" si="4">L28*M28</f>
        <v>0.4</v>
      </c>
      <c r="O28" s="9"/>
      <c r="P28" s="7"/>
      <c r="Q28" s="40"/>
      <c r="R28" s="38"/>
      <c r="S28" s="40"/>
      <c r="T28" s="38"/>
      <c r="U28" s="38"/>
      <c r="V28" s="38"/>
      <c r="W28" s="2"/>
      <c r="X28" s="2"/>
      <c r="Y28" s="2"/>
      <c r="Z28" s="2"/>
      <c r="AA28" s="2"/>
      <c r="AB28" s="2"/>
      <c r="AC28" s="2"/>
      <c r="AD28" s="2"/>
      <c r="AE28" s="2"/>
      <c r="AF28" s="2"/>
      <c r="AG28" s="2"/>
      <c r="AH28" s="2"/>
      <c r="AI28" s="2"/>
      <c r="AJ28" s="2"/>
    </row>
    <row r="29" spans="1:36" ht="15.75" customHeight="1" x14ac:dyDescent="0.25">
      <c r="A29" s="2"/>
      <c r="B29" s="2"/>
      <c r="C29" s="7"/>
      <c r="D29" s="11" t="s">
        <v>828</v>
      </c>
      <c r="E29" s="9"/>
      <c r="F29" s="14"/>
      <c r="G29" s="47"/>
      <c r="H29" s="47"/>
      <c r="I29" s="47"/>
      <c r="J29" s="47" t="s">
        <v>0</v>
      </c>
      <c r="K29" s="47"/>
      <c r="L29" s="97">
        <f t="shared" si="3"/>
        <v>4</v>
      </c>
      <c r="M29" s="47">
        <v>0.1</v>
      </c>
      <c r="N29" s="53">
        <f t="shared" si="4"/>
        <v>0.4</v>
      </c>
      <c r="O29" s="9"/>
      <c r="P29" s="7"/>
      <c r="Q29" s="40"/>
      <c r="R29" s="38"/>
      <c r="S29" s="40"/>
      <c r="T29" s="38"/>
      <c r="U29" s="38"/>
      <c r="V29" s="38"/>
      <c r="W29" s="2"/>
      <c r="X29" s="2"/>
      <c r="Y29" s="2"/>
      <c r="Z29" s="2"/>
      <c r="AA29" s="2"/>
      <c r="AB29" s="2"/>
      <c r="AC29" s="2"/>
      <c r="AD29" s="2"/>
      <c r="AE29" s="2"/>
      <c r="AF29" s="2"/>
      <c r="AG29" s="2"/>
      <c r="AH29" s="2"/>
      <c r="AI29" s="2"/>
      <c r="AJ29" s="2"/>
    </row>
    <row r="30" spans="1:36" ht="15.75" customHeight="1" x14ac:dyDescent="0.25">
      <c r="A30" s="2"/>
      <c r="B30" s="2"/>
      <c r="C30" s="7"/>
      <c r="D30" s="11" t="s">
        <v>829</v>
      </c>
      <c r="E30" s="9"/>
      <c r="F30" s="14"/>
      <c r="G30" s="47"/>
      <c r="H30" s="47"/>
      <c r="I30" s="47"/>
      <c r="J30" s="47" t="s">
        <v>0</v>
      </c>
      <c r="K30" s="47"/>
      <c r="L30" s="97">
        <f t="shared" si="3"/>
        <v>4</v>
      </c>
      <c r="M30" s="47">
        <v>0.2</v>
      </c>
      <c r="N30" s="53">
        <f t="shared" si="4"/>
        <v>0.8</v>
      </c>
      <c r="O30" s="9"/>
      <c r="P30" s="7"/>
      <c r="Q30" s="40"/>
      <c r="R30" s="38"/>
      <c r="S30" s="41"/>
      <c r="T30" s="41"/>
      <c r="U30" s="41"/>
      <c r="V30" s="41"/>
      <c r="W30" s="2"/>
      <c r="X30" s="2"/>
      <c r="Y30" s="2"/>
      <c r="Z30" s="2"/>
      <c r="AA30" s="2"/>
      <c r="AB30" s="2"/>
      <c r="AC30" s="2"/>
      <c r="AD30" s="2"/>
      <c r="AE30" s="2"/>
      <c r="AF30" s="2"/>
      <c r="AG30" s="2"/>
      <c r="AH30" s="2"/>
      <c r="AI30" s="2"/>
      <c r="AJ30" s="2"/>
    </row>
    <row r="31" spans="1:36" ht="15.75" customHeight="1" x14ac:dyDescent="0.25">
      <c r="A31" s="2"/>
      <c r="B31" s="2"/>
      <c r="C31" s="7"/>
      <c r="D31" s="11" t="s">
        <v>830</v>
      </c>
      <c r="E31" s="9"/>
      <c r="F31" s="14"/>
      <c r="G31" s="47"/>
      <c r="H31" s="47"/>
      <c r="I31" s="47" t="s">
        <v>0</v>
      </c>
      <c r="J31" s="47"/>
      <c r="K31" s="47"/>
      <c r="L31" s="97">
        <f t="shared" si="3"/>
        <v>3</v>
      </c>
      <c r="M31" s="47">
        <v>0.1</v>
      </c>
      <c r="N31" s="53">
        <f t="shared" si="4"/>
        <v>0.30000000000000004</v>
      </c>
      <c r="O31" s="9"/>
      <c r="P31" s="7"/>
      <c r="Q31" s="40"/>
      <c r="R31" s="38"/>
      <c r="S31" s="41"/>
      <c r="T31" s="41"/>
      <c r="U31" s="41"/>
      <c r="V31" s="41"/>
      <c r="W31" s="2"/>
      <c r="X31" s="2"/>
      <c r="Y31" s="2"/>
      <c r="Z31" s="2"/>
      <c r="AA31" s="2"/>
      <c r="AB31" s="2"/>
      <c r="AC31" s="2"/>
      <c r="AD31" s="2"/>
      <c r="AE31" s="2"/>
      <c r="AF31" s="2"/>
      <c r="AG31" s="2"/>
      <c r="AH31" s="2"/>
      <c r="AI31" s="2"/>
      <c r="AJ31" s="2"/>
    </row>
    <row r="32" spans="1:36" ht="15.75" customHeight="1" x14ac:dyDescent="0.25">
      <c r="A32" s="2"/>
      <c r="B32" s="2"/>
      <c r="C32" s="7"/>
      <c r="D32" s="11" t="s">
        <v>831</v>
      </c>
      <c r="E32" s="9"/>
      <c r="F32" s="14"/>
      <c r="G32" s="47" t="s">
        <v>1</v>
      </c>
      <c r="H32" s="47" t="s">
        <v>1</v>
      </c>
      <c r="I32" s="47"/>
      <c r="J32" s="47" t="s">
        <v>0</v>
      </c>
      <c r="K32" s="47"/>
      <c r="L32" s="97">
        <f t="shared" si="3"/>
        <v>4</v>
      </c>
      <c r="M32" s="47">
        <v>0.25</v>
      </c>
      <c r="N32" s="53">
        <f t="shared" si="4"/>
        <v>1</v>
      </c>
      <c r="O32" s="9"/>
      <c r="P32" s="7"/>
      <c r="Q32" s="40"/>
      <c r="R32" s="38"/>
      <c r="S32" s="43"/>
      <c r="T32" s="43"/>
      <c r="U32" s="43"/>
      <c r="V32" s="43"/>
      <c r="W32" s="2"/>
      <c r="X32" s="2"/>
      <c r="Y32" s="2"/>
      <c r="Z32" s="2"/>
      <c r="AA32" s="2"/>
      <c r="AB32" s="2"/>
      <c r="AC32" s="2"/>
      <c r="AD32" s="2"/>
      <c r="AE32" s="2"/>
      <c r="AF32" s="2"/>
      <c r="AG32" s="2"/>
      <c r="AH32" s="2"/>
      <c r="AI32" s="2"/>
      <c r="AJ32" s="2"/>
    </row>
    <row r="33" spans="1:36" ht="15.75" customHeight="1" x14ac:dyDescent="0.25">
      <c r="A33" s="2"/>
      <c r="B33" s="2"/>
      <c r="C33" s="7"/>
      <c r="D33" s="1"/>
      <c r="E33" s="11"/>
      <c r="F33" s="11"/>
      <c r="G33" s="29">
        <v>1</v>
      </c>
      <c r="H33" s="29">
        <v>2</v>
      </c>
      <c r="I33" s="29"/>
      <c r="J33" s="29"/>
      <c r="K33" s="29"/>
      <c r="L33" s="34">
        <f>SUM(L27:L32)/COUNT(L27:L32)</f>
        <v>3.6666666666666665</v>
      </c>
      <c r="M33" s="52">
        <f>SUM(M27:M32)</f>
        <v>0.99999999999999989</v>
      </c>
      <c r="N33" s="53">
        <f>SUM(N27:N32)</f>
        <v>3.6499999999999995</v>
      </c>
      <c r="O33" s="9"/>
      <c r="P33" s="7"/>
      <c r="Q33" s="40"/>
      <c r="R33" s="38"/>
      <c r="S33" s="43"/>
      <c r="T33" s="43"/>
      <c r="U33" s="43"/>
      <c r="V33" s="43"/>
      <c r="W33" s="2"/>
      <c r="X33" s="2"/>
      <c r="Y33" s="2"/>
      <c r="Z33" s="2"/>
      <c r="AA33" s="2"/>
      <c r="AB33" s="2"/>
      <c r="AC33" s="2"/>
      <c r="AD33" s="2"/>
      <c r="AE33" s="2"/>
      <c r="AF33" s="2"/>
      <c r="AG33" s="2"/>
      <c r="AH33" s="2"/>
      <c r="AI33" s="2"/>
      <c r="AJ33" s="2"/>
    </row>
    <row r="34" spans="1:36" ht="15.75" customHeight="1" x14ac:dyDescent="0.25">
      <c r="A34" s="2"/>
      <c r="B34" s="2"/>
      <c r="C34" s="7"/>
      <c r="D34" s="11"/>
      <c r="E34" s="11"/>
      <c r="F34" s="11"/>
      <c r="G34" s="11"/>
      <c r="H34" s="11"/>
      <c r="I34" s="11"/>
      <c r="J34" s="11"/>
      <c r="K34" s="11"/>
      <c r="L34" s="11"/>
      <c r="M34" s="11"/>
      <c r="N34" s="11"/>
      <c r="O34" s="9"/>
      <c r="P34" s="7"/>
      <c r="Q34" s="40"/>
      <c r="R34" s="38"/>
      <c r="S34" s="43"/>
      <c r="T34" s="43"/>
      <c r="U34" s="43"/>
      <c r="V34" s="43"/>
      <c r="W34" s="2"/>
      <c r="X34" s="2"/>
      <c r="Y34" s="2"/>
      <c r="Z34" s="2"/>
      <c r="AA34" s="2"/>
      <c r="AB34" s="2"/>
      <c r="AC34" s="2"/>
      <c r="AD34" s="2"/>
      <c r="AE34" s="2"/>
      <c r="AF34" s="2"/>
      <c r="AG34" s="2"/>
      <c r="AH34" s="2"/>
      <c r="AI34" s="2"/>
      <c r="AJ34" s="2"/>
    </row>
    <row r="35" spans="1:36" ht="15.75" customHeight="1" x14ac:dyDescent="0.35">
      <c r="A35" s="2"/>
      <c r="B35" s="2"/>
      <c r="C35" s="7"/>
      <c r="D35" s="18" t="s">
        <v>116</v>
      </c>
      <c r="E35" s="11"/>
      <c r="F35" s="11"/>
      <c r="G35" s="29">
        <v>1</v>
      </c>
      <c r="H35" s="29">
        <v>2</v>
      </c>
      <c r="I35" s="29">
        <v>3</v>
      </c>
      <c r="J35" s="29">
        <v>4</v>
      </c>
      <c r="K35" s="29">
        <v>5</v>
      </c>
      <c r="L35" s="54" t="s">
        <v>2</v>
      </c>
      <c r="M35" s="54" t="s">
        <v>13</v>
      </c>
      <c r="N35" s="54" t="s">
        <v>6</v>
      </c>
      <c r="O35" s="9"/>
      <c r="P35" s="7"/>
      <c r="Q35" s="40"/>
      <c r="R35" s="38"/>
      <c r="S35" s="43"/>
      <c r="T35" s="43"/>
      <c r="U35" s="43"/>
      <c r="V35" s="43"/>
      <c r="W35" s="2"/>
      <c r="X35" s="2"/>
      <c r="Y35" s="2"/>
      <c r="Z35" s="2"/>
      <c r="AA35" s="2"/>
      <c r="AB35" s="2"/>
      <c r="AC35" s="2"/>
      <c r="AD35" s="2"/>
      <c r="AE35" s="2"/>
      <c r="AF35" s="2"/>
      <c r="AG35" s="2"/>
      <c r="AH35" s="2"/>
      <c r="AI35" s="2"/>
      <c r="AJ35" s="2"/>
    </row>
    <row r="36" spans="1:36" ht="17.25" customHeight="1" x14ac:dyDescent="0.25">
      <c r="A36" s="2"/>
      <c r="B36" s="2"/>
      <c r="C36" s="7"/>
      <c r="D36" s="6" t="s">
        <v>832</v>
      </c>
      <c r="E36" s="9"/>
      <c r="F36" s="14"/>
      <c r="G36" s="47"/>
      <c r="H36" s="47" t="s">
        <v>1</v>
      </c>
      <c r="I36" s="47"/>
      <c r="J36" s="47" t="s">
        <v>0</v>
      </c>
      <c r="K36" s="47"/>
      <c r="L36" s="97">
        <f t="shared" ref="L36:L43" si="5">IF(G36="x",1,IF(H36="x",2,IF(I36="x",3,IF(J36="x",4,IF(K36="x",5,)))))</f>
        <v>4</v>
      </c>
      <c r="M36" s="47">
        <v>0.25</v>
      </c>
      <c r="N36" s="53">
        <f>L36*M36</f>
        <v>1</v>
      </c>
      <c r="O36" s="9"/>
      <c r="P36" s="7"/>
      <c r="Q36" s="40"/>
      <c r="R36" s="38"/>
      <c r="S36" s="38" t="s">
        <v>1</v>
      </c>
      <c r="T36" s="38"/>
      <c r="U36" s="38"/>
      <c r="V36" s="38"/>
      <c r="W36" s="2"/>
      <c r="X36" s="2"/>
      <c r="Y36" s="2"/>
      <c r="Z36" s="2"/>
      <c r="AA36" s="2"/>
      <c r="AB36" s="2"/>
      <c r="AC36" s="2"/>
      <c r="AD36" s="2"/>
      <c r="AE36" s="2"/>
      <c r="AF36" s="2"/>
      <c r="AG36" s="2"/>
      <c r="AH36" s="2"/>
      <c r="AI36" s="2"/>
      <c r="AJ36" s="2"/>
    </row>
    <row r="37" spans="1:36" ht="15.75" customHeight="1" x14ac:dyDescent="0.25">
      <c r="A37" s="2"/>
      <c r="B37" s="2"/>
      <c r="C37" s="7"/>
      <c r="D37" s="11" t="s">
        <v>833</v>
      </c>
      <c r="E37" s="9"/>
      <c r="F37" s="14"/>
      <c r="G37" s="47"/>
      <c r="H37" s="47" t="s">
        <v>0</v>
      </c>
      <c r="I37" s="47"/>
      <c r="J37" s="47"/>
      <c r="K37" s="47" t="s">
        <v>1</v>
      </c>
      <c r="L37" s="97">
        <f t="shared" si="5"/>
        <v>2</v>
      </c>
      <c r="M37" s="47">
        <v>0.15</v>
      </c>
      <c r="N37" s="53">
        <f>L37*M37</f>
        <v>0.3</v>
      </c>
      <c r="O37" s="9"/>
      <c r="P37" s="7"/>
      <c r="Q37" s="40"/>
      <c r="R37" s="38"/>
      <c r="S37" s="38"/>
      <c r="T37" s="38"/>
      <c r="U37" s="38"/>
      <c r="V37" s="38"/>
      <c r="W37" s="2"/>
      <c r="X37" s="2"/>
      <c r="Y37" s="2"/>
      <c r="Z37" s="2"/>
      <c r="AA37" s="2"/>
      <c r="AB37" s="2"/>
      <c r="AC37" s="2"/>
      <c r="AD37" s="2"/>
      <c r="AE37" s="2"/>
      <c r="AF37" s="2"/>
      <c r="AG37" s="2"/>
      <c r="AH37" s="2"/>
      <c r="AI37" s="2"/>
      <c r="AJ37" s="2"/>
    </row>
    <row r="38" spans="1:36" ht="15.75" customHeight="1" x14ac:dyDescent="0.25">
      <c r="A38" s="2"/>
      <c r="B38" s="2"/>
      <c r="C38" s="7"/>
      <c r="D38" s="11" t="s">
        <v>834</v>
      </c>
      <c r="E38" s="9"/>
      <c r="F38" s="14"/>
      <c r="G38" s="47"/>
      <c r="H38" s="47" t="s">
        <v>1</v>
      </c>
      <c r="I38" s="47"/>
      <c r="J38" s="47" t="s">
        <v>0</v>
      </c>
      <c r="K38" s="47"/>
      <c r="L38" s="97">
        <f t="shared" si="5"/>
        <v>4</v>
      </c>
      <c r="M38" s="47">
        <v>0.1</v>
      </c>
      <c r="N38" s="53">
        <f>L38*M38</f>
        <v>0.4</v>
      </c>
      <c r="O38" s="9"/>
      <c r="P38" s="4"/>
      <c r="Q38" s="2"/>
      <c r="R38" s="38"/>
      <c r="S38" s="38"/>
      <c r="T38" s="40"/>
      <c r="U38" s="38"/>
      <c r="V38" s="38"/>
      <c r="W38" s="2"/>
      <c r="X38" s="2"/>
      <c r="Y38" s="2"/>
      <c r="Z38" s="2"/>
      <c r="AA38" s="2"/>
      <c r="AB38" s="2"/>
      <c r="AC38" s="2"/>
      <c r="AD38" s="2"/>
      <c r="AE38" s="2"/>
      <c r="AF38" s="2"/>
      <c r="AG38" s="2"/>
      <c r="AH38" s="2"/>
      <c r="AI38" s="2"/>
      <c r="AJ38" s="2"/>
    </row>
    <row r="39" spans="1:36" ht="15.75" customHeight="1" x14ac:dyDescent="0.25">
      <c r="A39" s="2"/>
      <c r="B39" s="2"/>
      <c r="C39" s="7"/>
      <c r="D39" s="11" t="s">
        <v>835</v>
      </c>
      <c r="E39" s="9"/>
      <c r="F39" s="14"/>
      <c r="G39" s="47"/>
      <c r="H39" s="47"/>
      <c r="I39" s="47" t="s">
        <v>0</v>
      </c>
      <c r="J39" s="47"/>
      <c r="K39" s="47"/>
      <c r="L39" s="97">
        <f t="shared" si="5"/>
        <v>3</v>
      </c>
      <c r="M39" s="47">
        <v>0.1</v>
      </c>
      <c r="N39" s="53">
        <f>L39*M39</f>
        <v>0.30000000000000004</v>
      </c>
      <c r="O39" s="9"/>
      <c r="P39" s="4"/>
      <c r="Q39" s="2"/>
      <c r="R39" s="38"/>
      <c r="S39" s="38"/>
      <c r="T39" s="40"/>
      <c r="U39" s="38"/>
      <c r="V39" s="38"/>
      <c r="W39" s="2"/>
      <c r="X39" s="2"/>
      <c r="Y39" s="2"/>
      <c r="Z39" s="2"/>
      <c r="AA39" s="2"/>
      <c r="AB39" s="2"/>
      <c r="AC39" s="2"/>
      <c r="AD39" s="2"/>
      <c r="AE39" s="2"/>
      <c r="AF39" s="2"/>
      <c r="AG39" s="2"/>
      <c r="AH39" s="2"/>
      <c r="AI39" s="2"/>
      <c r="AJ39" s="2"/>
    </row>
    <row r="40" spans="1:36" ht="15.75" customHeight="1" x14ac:dyDescent="0.25">
      <c r="A40" s="2"/>
      <c r="B40" s="2"/>
      <c r="C40" s="7"/>
      <c r="D40" s="11" t="s">
        <v>836</v>
      </c>
      <c r="E40" s="9"/>
      <c r="F40" s="14"/>
      <c r="G40" s="47"/>
      <c r="H40" s="47"/>
      <c r="I40" s="47" t="s">
        <v>0</v>
      </c>
      <c r="J40" s="47" t="s">
        <v>1</v>
      </c>
      <c r="K40" s="47"/>
      <c r="L40" s="97">
        <f t="shared" si="5"/>
        <v>3</v>
      </c>
      <c r="M40" s="47">
        <v>0.1</v>
      </c>
      <c r="N40" s="53">
        <f>L40*M40</f>
        <v>0.30000000000000004</v>
      </c>
      <c r="O40" s="9"/>
      <c r="P40" s="4"/>
      <c r="Q40" s="2"/>
      <c r="R40" s="38"/>
      <c r="S40" s="38"/>
      <c r="T40" s="40"/>
      <c r="U40" s="38"/>
      <c r="V40" s="38"/>
      <c r="W40" s="2"/>
      <c r="X40" s="2"/>
      <c r="Y40" s="2"/>
      <c r="Z40" s="2"/>
      <c r="AA40" s="2"/>
      <c r="AB40" s="2"/>
      <c r="AC40" s="2"/>
      <c r="AD40" s="2"/>
      <c r="AE40" s="2"/>
      <c r="AF40" s="2"/>
      <c r="AG40" s="2"/>
      <c r="AH40" s="2"/>
      <c r="AI40" s="2"/>
      <c r="AJ40" s="2"/>
    </row>
    <row r="41" spans="1:36" ht="15.75" customHeight="1" x14ac:dyDescent="0.25">
      <c r="A41" s="2"/>
      <c r="B41" s="2"/>
      <c r="C41" s="7"/>
      <c r="D41" s="11" t="s">
        <v>837</v>
      </c>
      <c r="E41" s="9"/>
      <c r="F41" s="14"/>
      <c r="G41" s="47"/>
      <c r="H41" s="47"/>
      <c r="I41" s="47" t="s">
        <v>0</v>
      </c>
      <c r="J41" s="47"/>
      <c r="K41" s="47" t="s">
        <v>1</v>
      </c>
      <c r="L41" s="97">
        <f t="shared" si="5"/>
        <v>3</v>
      </c>
      <c r="M41" s="47">
        <v>0.1</v>
      </c>
      <c r="N41" s="53">
        <f t="shared" ref="N41:N43" si="6">L41*M41</f>
        <v>0.30000000000000004</v>
      </c>
      <c r="O41" s="9"/>
      <c r="P41" s="4"/>
      <c r="Q41" s="2"/>
      <c r="R41" s="38"/>
      <c r="S41" s="38"/>
      <c r="T41" s="40"/>
      <c r="U41" s="38"/>
      <c r="V41" s="38"/>
      <c r="W41" s="2"/>
      <c r="X41" s="2"/>
      <c r="Y41" s="2"/>
      <c r="Z41" s="2"/>
      <c r="AA41" s="2"/>
      <c r="AB41" s="2"/>
      <c r="AC41" s="2"/>
      <c r="AD41" s="2"/>
      <c r="AE41" s="2"/>
      <c r="AF41" s="2"/>
      <c r="AG41" s="2"/>
      <c r="AH41" s="2"/>
      <c r="AI41" s="2"/>
      <c r="AJ41" s="2"/>
    </row>
    <row r="42" spans="1:36" ht="15.75" customHeight="1" x14ac:dyDescent="0.25">
      <c r="A42" s="2"/>
      <c r="B42" s="2"/>
      <c r="C42" s="7"/>
      <c r="D42" s="11" t="s">
        <v>838</v>
      </c>
      <c r="E42" s="9"/>
      <c r="F42" s="14"/>
      <c r="G42" s="47"/>
      <c r="H42" s="47" t="s">
        <v>0</v>
      </c>
      <c r="I42" s="47"/>
      <c r="J42" s="47"/>
      <c r="K42" s="47"/>
      <c r="L42" s="97">
        <f t="shared" si="5"/>
        <v>2</v>
      </c>
      <c r="M42" s="47">
        <v>0.1</v>
      </c>
      <c r="N42" s="53">
        <f t="shared" si="6"/>
        <v>0.2</v>
      </c>
      <c r="O42" s="9"/>
      <c r="P42" s="4"/>
      <c r="Q42" s="2"/>
      <c r="R42" s="38"/>
      <c r="S42" s="38"/>
      <c r="T42" s="40"/>
      <c r="U42" s="38"/>
      <c r="V42" s="38"/>
      <c r="W42" s="2"/>
      <c r="X42" s="2"/>
      <c r="Y42" s="2"/>
      <c r="Z42" s="2"/>
      <c r="AA42" s="2"/>
      <c r="AB42" s="2"/>
      <c r="AC42" s="2"/>
      <c r="AD42" s="2"/>
      <c r="AE42" s="2"/>
      <c r="AF42" s="2"/>
      <c r="AG42" s="2"/>
      <c r="AH42" s="2"/>
      <c r="AI42" s="2"/>
      <c r="AJ42" s="2"/>
    </row>
    <row r="43" spans="1:36" ht="15.75" customHeight="1" x14ac:dyDescent="0.25">
      <c r="A43" s="2"/>
      <c r="B43" s="2"/>
      <c r="C43" s="7"/>
      <c r="D43" s="11" t="s">
        <v>839</v>
      </c>
      <c r="E43" s="9"/>
      <c r="F43" s="14"/>
      <c r="G43" s="47"/>
      <c r="H43" s="47"/>
      <c r="I43" s="47" t="s">
        <v>0</v>
      </c>
      <c r="J43" s="47"/>
      <c r="K43" s="47"/>
      <c r="L43" s="97">
        <f t="shared" si="5"/>
        <v>3</v>
      </c>
      <c r="M43" s="47">
        <v>0.1</v>
      </c>
      <c r="N43" s="53">
        <f t="shared" si="6"/>
        <v>0.30000000000000004</v>
      </c>
      <c r="O43" s="9"/>
      <c r="P43" s="4"/>
      <c r="Q43" s="2"/>
      <c r="R43" s="38"/>
      <c r="S43" s="38"/>
      <c r="T43" s="40"/>
      <c r="U43" s="38"/>
      <c r="V43" s="38"/>
      <c r="W43" s="2"/>
      <c r="X43" s="2"/>
      <c r="Y43" s="2"/>
      <c r="Z43" s="2"/>
      <c r="AA43" s="2"/>
      <c r="AB43" s="2"/>
      <c r="AC43" s="2"/>
      <c r="AD43" s="2"/>
      <c r="AE43" s="2"/>
      <c r="AF43" s="2"/>
      <c r="AG43" s="2"/>
      <c r="AH43" s="2"/>
      <c r="AI43" s="2"/>
      <c r="AJ43" s="2"/>
    </row>
    <row r="44" spans="1:36" ht="15.75" customHeight="1" x14ac:dyDescent="0.25">
      <c r="A44" s="2"/>
      <c r="B44" s="2"/>
      <c r="C44" s="7"/>
      <c r="D44" s="12" t="s">
        <v>3</v>
      </c>
      <c r="E44" s="9"/>
      <c r="F44" s="14" t="s">
        <v>1</v>
      </c>
      <c r="G44" s="29">
        <v>1</v>
      </c>
      <c r="H44" s="29">
        <v>2</v>
      </c>
      <c r="I44" s="29">
        <v>3</v>
      </c>
      <c r="J44" s="29">
        <v>4</v>
      </c>
      <c r="K44" s="29">
        <v>5</v>
      </c>
      <c r="L44" s="34">
        <f>SUM(L36:L43)/COUNT(L36:L43)</f>
        <v>3</v>
      </c>
      <c r="M44" s="52">
        <f>SUM(M36:M43)</f>
        <v>0.99999999999999989</v>
      </c>
      <c r="N44" s="53">
        <f>SUM(N36:N43)</f>
        <v>3.0999999999999996</v>
      </c>
      <c r="O44" s="9"/>
      <c r="P44" s="4"/>
      <c r="Q44" s="2"/>
      <c r="R44" s="38"/>
      <c r="S44" s="38"/>
      <c r="T44" s="44"/>
      <c r="U44" s="44"/>
      <c r="V44" s="44"/>
      <c r="W44" s="2"/>
      <c r="X44" s="2"/>
      <c r="Y44" s="2"/>
      <c r="Z44" s="2"/>
      <c r="AA44" s="2"/>
      <c r="AB44" s="2"/>
      <c r="AC44" s="2"/>
      <c r="AD44" s="2"/>
      <c r="AE44" s="2"/>
      <c r="AF44" s="2"/>
      <c r="AG44" s="2"/>
      <c r="AH44" s="2"/>
      <c r="AI44" s="2"/>
      <c r="AJ44" s="2"/>
    </row>
    <row r="45" spans="1:36" ht="15.75" customHeight="1" x14ac:dyDescent="0.25">
      <c r="A45" s="2"/>
      <c r="B45" s="2"/>
      <c r="C45" s="7"/>
      <c r="D45" s="12"/>
      <c r="E45" s="12"/>
      <c r="F45" s="12"/>
      <c r="G45" s="12"/>
      <c r="H45" s="12"/>
      <c r="I45" s="12"/>
      <c r="J45" s="12"/>
      <c r="K45" s="12"/>
      <c r="L45" s="12"/>
      <c r="M45" s="12"/>
      <c r="N45" s="12"/>
      <c r="O45" s="12"/>
      <c r="P45" s="4"/>
      <c r="Q45" s="2"/>
      <c r="R45" s="38"/>
      <c r="S45" s="38"/>
      <c r="T45" s="44"/>
      <c r="U45" s="44"/>
      <c r="V45" s="44"/>
      <c r="W45" s="2"/>
      <c r="X45" s="2"/>
      <c r="Y45" s="2"/>
      <c r="Z45" s="2"/>
      <c r="AA45" s="2"/>
      <c r="AB45" s="2"/>
      <c r="AC45" s="2"/>
      <c r="AD45" s="2"/>
      <c r="AE45" s="2"/>
      <c r="AF45" s="2"/>
      <c r="AG45" s="2"/>
      <c r="AH45" s="2"/>
      <c r="AI45" s="2"/>
      <c r="AJ45" s="2"/>
    </row>
    <row r="46" spans="1:36" ht="15.75" customHeight="1" x14ac:dyDescent="0.35">
      <c r="A46" s="2"/>
      <c r="B46" s="2"/>
      <c r="C46" s="7"/>
      <c r="D46" s="18" t="s">
        <v>1</v>
      </c>
      <c r="E46" s="9"/>
      <c r="F46" s="14"/>
      <c r="G46" s="29">
        <v>1</v>
      </c>
      <c r="H46" s="29">
        <v>2</v>
      </c>
      <c r="I46" s="29">
        <v>3</v>
      </c>
      <c r="J46" s="29">
        <v>4</v>
      </c>
      <c r="K46" s="29">
        <v>5</v>
      </c>
      <c r="L46" s="46" t="s">
        <v>2</v>
      </c>
      <c r="M46" s="54" t="s">
        <v>13</v>
      </c>
      <c r="N46" s="54" t="s">
        <v>6</v>
      </c>
      <c r="O46" s="9"/>
      <c r="P46" s="4"/>
      <c r="Q46" s="2"/>
      <c r="R46" s="38"/>
      <c r="S46" s="38"/>
      <c r="T46" s="44"/>
      <c r="U46" s="44"/>
      <c r="V46" s="44"/>
      <c r="W46" s="2"/>
      <c r="X46" s="2"/>
      <c r="Y46" s="2"/>
      <c r="Z46" s="2"/>
      <c r="AA46" s="2"/>
      <c r="AB46" s="2"/>
      <c r="AC46" s="2"/>
      <c r="AD46" s="2"/>
      <c r="AE46" s="2"/>
      <c r="AF46" s="2"/>
      <c r="AG46" s="2"/>
      <c r="AH46" s="2"/>
      <c r="AI46" s="2"/>
      <c r="AJ46" s="2"/>
    </row>
    <row r="47" spans="1:36" ht="15.75" customHeight="1" x14ac:dyDescent="0.35">
      <c r="A47" s="2"/>
      <c r="B47" s="2"/>
      <c r="C47" s="7"/>
      <c r="D47" s="18" t="s">
        <v>126</v>
      </c>
      <c r="E47" s="15" t="s">
        <v>1</v>
      </c>
      <c r="F47" s="14"/>
      <c r="G47" s="30" t="s">
        <v>104</v>
      </c>
      <c r="H47" s="31" t="s">
        <v>117</v>
      </c>
      <c r="I47" s="31" t="s">
        <v>118</v>
      </c>
      <c r="J47" s="31" t="s">
        <v>119</v>
      </c>
      <c r="K47" s="31" t="s">
        <v>120</v>
      </c>
      <c r="L47" s="33"/>
      <c r="M47" s="49"/>
      <c r="N47" s="49"/>
      <c r="O47" s="9"/>
      <c r="P47" s="4"/>
      <c r="Q47" s="2"/>
      <c r="R47" s="38"/>
      <c r="S47" s="38"/>
      <c r="T47" s="44"/>
      <c r="U47" s="44"/>
      <c r="V47" s="44"/>
      <c r="W47" s="2"/>
      <c r="X47" s="2"/>
      <c r="Y47" s="2"/>
      <c r="Z47" s="2"/>
      <c r="AA47" s="2"/>
      <c r="AB47" s="2"/>
      <c r="AC47" s="2"/>
      <c r="AD47" s="2"/>
      <c r="AE47" s="2"/>
      <c r="AF47" s="2"/>
      <c r="AG47" s="2"/>
      <c r="AH47" s="2"/>
      <c r="AI47" s="2"/>
      <c r="AJ47" s="2"/>
    </row>
    <row r="48" spans="1:36" ht="15.75" customHeight="1" x14ac:dyDescent="0.25">
      <c r="A48" s="2"/>
      <c r="B48" s="2"/>
      <c r="C48" s="7"/>
      <c r="D48" s="11" t="s">
        <v>891</v>
      </c>
      <c r="E48" s="9"/>
      <c r="F48" s="14"/>
      <c r="G48" s="47" t="s">
        <v>1</v>
      </c>
      <c r="H48" s="47" t="s">
        <v>1</v>
      </c>
      <c r="I48" s="47" t="s">
        <v>0</v>
      </c>
      <c r="J48" s="47"/>
      <c r="K48" s="47"/>
      <c r="L48" s="97">
        <f>IF(G48="x",1,IF(H48="x",2,IF(I48="x",3,IF(J48="x",4,IF(K48="x",5,)))))</f>
        <v>3</v>
      </c>
      <c r="M48" s="47">
        <v>1</v>
      </c>
      <c r="N48" s="53">
        <f>L48*M48</f>
        <v>3</v>
      </c>
      <c r="O48" s="9"/>
      <c r="P48" s="4"/>
      <c r="Q48" s="2"/>
      <c r="R48" s="38"/>
      <c r="S48" s="38"/>
      <c r="T48" s="44"/>
      <c r="U48" s="44"/>
      <c r="V48" s="44"/>
      <c r="W48" s="2"/>
      <c r="X48" s="2"/>
      <c r="Y48" s="2"/>
      <c r="Z48" s="2"/>
      <c r="AA48" s="2"/>
      <c r="AB48" s="2"/>
      <c r="AC48" s="2"/>
      <c r="AD48" s="2"/>
      <c r="AE48" s="2"/>
      <c r="AF48" s="2"/>
      <c r="AG48" s="2"/>
      <c r="AH48" s="2"/>
      <c r="AI48" s="2"/>
      <c r="AJ48" s="2"/>
    </row>
    <row r="49" spans="1:36" ht="15.75" customHeight="1" x14ac:dyDescent="0.25">
      <c r="A49" s="2"/>
      <c r="B49" s="2"/>
      <c r="C49" s="7"/>
      <c r="D49" s="12" t="s">
        <v>3</v>
      </c>
      <c r="E49" s="9"/>
      <c r="F49" s="14" t="s">
        <v>1</v>
      </c>
      <c r="G49" s="29">
        <v>1</v>
      </c>
      <c r="H49" s="29">
        <v>2</v>
      </c>
      <c r="I49" s="29">
        <v>3</v>
      </c>
      <c r="J49" s="29">
        <v>4</v>
      </c>
      <c r="K49" s="29">
        <v>5</v>
      </c>
      <c r="L49" s="34">
        <f>SUM(L48)/COUNT(L48)</f>
        <v>3</v>
      </c>
      <c r="M49" s="52">
        <f>SUM(M48)</f>
        <v>1</v>
      </c>
      <c r="N49" s="53">
        <f>SUM(N48)</f>
        <v>3</v>
      </c>
      <c r="O49" s="9"/>
      <c r="P49" s="4"/>
      <c r="Q49" s="2"/>
      <c r="R49" s="38"/>
      <c r="S49" s="38"/>
      <c r="T49" s="45"/>
      <c r="U49" s="45"/>
      <c r="V49" s="45"/>
      <c r="W49" s="2"/>
      <c r="X49" s="2"/>
      <c r="Y49" s="2"/>
      <c r="Z49" s="2"/>
      <c r="AA49" s="2"/>
      <c r="AB49" s="2"/>
      <c r="AC49" s="2"/>
      <c r="AD49" s="2"/>
      <c r="AE49" s="2"/>
      <c r="AF49" s="2"/>
      <c r="AG49" s="2"/>
      <c r="AH49" s="2"/>
      <c r="AI49" s="2"/>
      <c r="AJ49" s="2"/>
    </row>
    <row r="50" spans="1:36" ht="15.75" customHeight="1" x14ac:dyDescent="0.25">
      <c r="A50" s="2"/>
      <c r="B50" s="2"/>
      <c r="C50" s="7"/>
      <c r="D50" s="12"/>
      <c r="E50" s="12"/>
      <c r="F50" s="12"/>
      <c r="G50" s="12"/>
      <c r="H50" s="12"/>
      <c r="I50" s="12"/>
      <c r="J50" s="12"/>
      <c r="K50" s="12"/>
      <c r="L50" s="12"/>
      <c r="M50" s="12"/>
      <c r="N50" s="12"/>
      <c r="O50" s="9"/>
      <c r="P50" s="4"/>
      <c r="Q50" s="2"/>
      <c r="R50" s="38"/>
      <c r="S50" s="38"/>
      <c r="T50" s="45"/>
      <c r="U50" s="45"/>
      <c r="V50" s="45"/>
      <c r="W50" s="2"/>
      <c r="X50" s="2"/>
      <c r="Y50" s="2"/>
      <c r="Z50" s="2"/>
      <c r="AA50" s="2"/>
      <c r="AB50" s="2"/>
      <c r="AC50" s="2"/>
      <c r="AD50" s="2"/>
      <c r="AE50" s="2"/>
      <c r="AF50" s="2"/>
      <c r="AG50" s="2"/>
      <c r="AH50" s="2"/>
      <c r="AI50" s="2"/>
      <c r="AJ50" s="2"/>
    </row>
    <row r="51" spans="1:36" ht="15.75" customHeight="1" x14ac:dyDescent="0.35">
      <c r="A51" s="2"/>
      <c r="B51" s="2"/>
      <c r="C51" s="7"/>
      <c r="D51" s="18" t="s">
        <v>133</v>
      </c>
      <c r="E51" s="12"/>
      <c r="F51" s="12"/>
      <c r="G51" s="12"/>
      <c r="H51" s="12"/>
      <c r="I51" s="12"/>
      <c r="J51" s="12"/>
      <c r="K51" s="12"/>
      <c r="L51" s="54" t="s">
        <v>2</v>
      </c>
      <c r="M51" s="54" t="s">
        <v>13</v>
      </c>
      <c r="N51" s="54" t="s">
        <v>6</v>
      </c>
      <c r="O51" s="9"/>
      <c r="P51" s="4"/>
      <c r="Q51" s="2"/>
      <c r="R51" s="38"/>
      <c r="S51" s="38"/>
      <c r="T51" s="45"/>
      <c r="U51" s="45"/>
      <c r="V51" s="45"/>
      <c r="W51" s="2"/>
      <c r="X51" s="2"/>
      <c r="Y51" s="2"/>
      <c r="Z51" s="2"/>
      <c r="AA51" s="2"/>
      <c r="AB51" s="2"/>
      <c r="AC51" s="2"/>
      <c r="AD51" s="2"/>
      <c r="AE51" s="2"/>
      <c r="AF51" s="2"/>
      <c r="AG51" s="2"/>
      <c r="AH51" s="2"/>
      <c r="AI51" s="2"/>
      <c r="AJ51" s="2"/>
    </row>
    <row r="52" spans="1:36" ht="15.75" customHeight="1" x14ac:dyDescent="0.25">
      <c r="A52" s="2"/>
      <c r="B52" s="2"/>
      <c r="C52" s="7"/>
      <c r="D52" s="114" t="str">
        <f>D8</f>
        <v>Social Dimension</v>
      </c>
      <c r="E52" s="12"/>
      <c r="F52" s="12"/>
      <c r="G52" s="12"/>
      <c r="H52" s="12"/>
      <c r="I52" s="12"/>
      <c r="J52" s="12"/>
      <c r="K52" s="12"/>
      <c r="L52" s="53">
        <f>N17</f>
        <v>2.2999999999999998</v>
      </c>
      <c r="M52" s="47">
        <v>0.15</v>
      </c>
      <c r="N52" s="53">
        <f>L52*M52</f>
        <v>0.34499999999999997</v>
      </c>
      <c r="O52" s="9"/>
      <c r="P52" s="4"/>
      <c r="Q52" s="2"/>
      <c r="R52" s="38"/>
      <c r="S52" s="38"/>
      <c r="T52" s="45"/>
      <c r="U52" s="45"/>
      <c r="V52" s="45"/>
      <c r="W52" s="2"/>
      <c r="X52" s="2"/>
      <c r="Y52" s="2"/>
      <c r="Z52" s="2"/>
      <c r="AA52" s="2"/>
      <c r="AB52" s="2"/>
      <c r="AC52" s="2"/>
      <c r="AD52" s="2"/>
      <c r="AE52" s="2"/>
      <c r="AF52" s="2"/>
      <c r="AG52" s="2"/>
      <c r="AH52" s="2"/>
      <c r="AI52" s="2"/>
      <c r="AJ52" s="2"/>
    </row>
    <row r="53" spans="1:36" ht="15.75" customHeight="1" x14ac:dyDescent="0.25">
      <c r="A53" s="2"/>
      <c r="B53" s="2"/>
      <c r="C53" s="7"/>
      <c r="D53" s="114" t="str">
        <f>D19</f>
        <v>Wealth Creation</v>
      </c>
      <c r="E53" s="12"/>
      <c r="F53" s="12"/>
      <c r="G53" s="12"/>
      <c r="H53" s="12"/>
      <c r="I53" s="12"/>
      <c r="J53" s="12"/>
      <c r="K53" s="12"/>
      <c r="L53" s="53">
        <f>N24</f>
        <v>2.75</v>
      </c>
      <c r="M53" s="47">
        <v>0.35</v>
      </c>
      <c r="N53" s="53">
        <f>L53*M53</f>
        <v>0.96249999999999991</v>
      </c>
      <c r="O53" s="9"/>
      <c r="P53" s="4"/>
      <c r="Q53" s="2"/>
      <c r="R53" s="38"/>
      <c r="S53" s="38"/>
      <c r="T53" s="45"/>
      <c r="U53" s="45"/>
      <c r="V53" s="45"/>
      <c r="W53" s="2"/>
      <c r="X53" s="2"/>
      <c r="Y53" s="2"/>
      <c r="Z53" s="2"/>
      <c r="AA53" s="2"/>
      <c r="AB53" s="2"/>
      <c r="AC53" s="2"/>
      <c r="AD53" s="2"/>
      <c r="AE53" s="2"/>
      <c r="AF53" s="2"/>
      <c r="AG53" s="2"/>
      <c r="AH53" s="2"/>
      <c r="AI53" s="2"/>
      <c r="AJ53" s="2"/>
    </row>
    <row r="54" spans="1:36" ht="15.75" customHeight="1" x14ac:dyDescent="0.25">
      <c r="A54" s="2"/>
      <c r="B54" s="2"/>
      <c r="C54" s="7"/>
      <c r="D54" s="114" t="str">
        <f>D26</f>
        <v>Nature Capital (NC)</v>
      </c>
      <c r="E54" s="12"/>
      <c r="F54" s="12"/>
      <c r="G54" s="12"/>
      <c r="H54" s="12"/>
      <c r="I54" s="12"/>
      <c r="J54" s="12"/>
      <c r="K54" s="12"/>
      <c r="L54" s="53">
        <f>N33</f>
        <v>3.6499999999999995</v>
      </c>
      <c r="M54" s="47">
        <v>0.1</v>
      </c>
      <c r="N54" s="53">
        <f>L54*M54</f>
        <v>0.36499999999999999</v>
      </c>
      <c r="O54" s="9"/>
      <c r="P54" s="4"/>
      <c r="Q54" s="2"/>
      <c r="R54" s="38"/>
      <c r="S54" s="38"/>
      <c r="T54" s="45"/>
      <c r="U54" s="45"/>
      <c r="V54" s="45"/>
      <c r="W54" s="2"/>
      <c r="X54" s="2"/>
      <c r="Y54" s="2"/>
      <c r="Z54" s="2"/>
      <c r="AA54" s="2"/>
      <c r="AB54" s="2"/>
      <c r="AC54" s="2"/>
      <c r="AD54" s="2"/>
      <c r="AE54" s="2"/>
      <c r="AF54" s="2"/>
      <c r="AG54" s="2"/>
      <c r="AH54" s="2"/>
      <c r="AI54" s="2"/>
      <c r="AJ54" s="2"/>
    </row>
    <row r="55" spans="1:36" ht="15.75" customHeight="1" x14ac:dyDescent="0.25">
      <c r="A55" s="2"/>
      <c r="B55" s="2"/>
      <c r="C55" s="7"/>
      <c r="D55" s="114" t="str">
        <f>D35</f>
        <v>Micro / Organisational Level</v>
      </c>
      <c r="E55" s="12"/>
      <c r="F55" s="12"/>
      <c r="G55" s="12"/>
      <c r="H55" s="12"/>
      <c r="I55" s="12"/>
      <c r="J55" s="12"/>
      <c r="K55" s="12"/>
      <c r="L55" s="53">
        <f>N44</f>
        <v>3.0999999999999996</v>
      </c>
      <c r="M55" s="47">
        <v>0.15</v>
      </c>
      <c r="N55" s="53">
        <f>L55*M55</f>
        <v>0.46499999999999991</v>
      </c>
      <c r="O55" s="9"/>
      <c r="P55" s="4"/>
      <c r="Q55" s="2"/>
      <c r="R55" s="38"/>
      <c r="S55" s="38"/>
      <c r="T55" s="45"/>
      <c r="U55" s="45"/>
      <c r="V55" s="45"/>
      <c r="W55" s="2"/>
      <c r="X55" s="2"/>
      <c r="Y55" s="2"/>
      <c r="Z55" s="2"/>
      <c r="AA55" s="2"/>
      <c r="AB55" s="2"/>
      <c r="AC55" s="2"/>
      <c r="AD55" s="2"/>
      <c r="AE55" s="2"/>
      <c r="AF55" s="2"/>
      <c r="AG55" s="2"/>
      <c r="AH55" s="2"/>
      <c r="AI55" s="2"/>
      <c r="AJ55" s="2"/>
    </row>
    <row r="56" spans="1:36" ht="15.75" customHeight="1" x14ac:dyDescent="0.25">
      <c r="A56" s="2"/>
      <c r="B56" s="2"/>
      <c r="C56" s="7"/>
      <c r="D56" s="114" t="str">
        <f>D47</f>
        <v xml:space="preserve">Timeline of Impact Value Chain </v>
      </c>
      <c r="E56" s="12"/>
      <c r="F56" s="12"/>
      <c r="G56" s="12"/>
      <c r="H56" s="12"/>
      <c r="I56" s="12"/>
      <c r="J56" s="12"/>
      <c r="K56" s="12"/>
      <c r="L56" s="115">
        <f>N49</f>
        <v>3</v>
      </c>
      <c r="M56" s="47">
        <v>0.25</v>
      </c>
      <c r="N56" s="53">
        <f>L56*M56</f>
        <v>0.75</v>
      </c>
      <c r="O56" s="9"/>
      <c r="P56" s="4"/>
      <c r="Q56" s="2"/>
      <c r="R56" s="38"/>
      <c r="S56" s="38"/>
      <c r="T56" s="45"/>
      <c r="U56" s="45"/>
      <c r="V56" s="45"/>
      <c r="W56" s="2"/>
      <c r="X56" s="2"/>
      <c r="Y56" s="2"/>
      <c r="Z56" s="2"/>
      <c r="AA56" s="2"/>
      <c r="AB56" s="2"/>
      <c r="AC56" s="2"/>
      <c r="AD56" s="2"/>
      <c r="AE56" s="2"/>
      <c r="AF56" s="2"/>
      <c r="AG56" s="2"/>
      <c r="AH56" s="2"/>
      <c r="AI56" s="2"/>
      <c r="AJ56" s="2"/>
    </row>
    <row r="57" spans="1:36" ht="15.75" customHeight="1" thickBot="1" x14ac:dyDescent="0.3">
      <c r="A57" s="2"/>
      <c r="B57" s="2"/>
      <c r="C57" s="7"/>
      <c r="D57" s="12"/>
      <c r="E57" s="12"/>
      <c r="F57" s="12"/>
      <c r="G57" s="12"/>
      <c r="H57" s="12"/>
      <c r="I57" s="12"/>
      <c r="J57" s="12"/>
      <c r="K57" s="12"/>
      <c r="L57" s="34">
        <f>SUM(L52:L56)</f>
        <v>14.799999999999999</v>
      </c>
      <c r="M57" s="52">
        <f>SUM(M52:M56)</f>
        <v>1</v>
      </c>
      <c r="N57" s="53" t="s">
        <v>1</v>
      </c>
      <c r="O57" s="9"/>
      <c r="P57" s="4"/>
      <c r="Q57" s="2"/>
      <c r="R57" s="38"/>
      <c r="S57" s="38"/>
      <c r="T57" s="45"/>
      <c r="U57" s="45"/>
      <c r="V57" s="45"/>
      <c r="W57" s="2"/>
      <c r="X57" s="2"/>
      <c r="Y57" s="2"/>
      <c r="Z57" s="2"/>
      <c r="AA57" s="2"/>
      <c r="AB57" s="2"/>
      <c r="AC57" s="2"/>
      <c r="AD57" s="2"/>
      <c r="AE57" s="2"/>
      <c r="AF57" s="2"/>
      <c r="AG57" s="2"/>
      <c r="AH57" s="2"/>
      <c r="AI57" s="2"/>
      <c r="AJ57" s="2"/>
    </row>
    <row r="58" spans="1:36" ht="15.75" customHeight="1" thickBot="1" x14ac:dyDescent="0.35">
      <c r="A58" s="2"/>
      <c r="B58" s="2"/>
      <c r="C58" s="7"/>
      <c r="D58" s="15" t="s">
        <v>134</v>
      </c>
      <c r="E58" s="9"/>
      <c r="F58" s="9"/>
      <c r="G58" s="17"/>
      <c r="H58" s="17"/>
      <c r="I58" s="17"/>
      <c r="J58" s="17"/>
      <c r="K58" s="17"/>
      <c r="L58" s="1"/>
      <c r="M58" s="12"/>
      <c r="N58" s="35">
        <f>SUM(N52:N56)</f>
        <v>2.8874999999999997</v>
      </c>
      <c r="O58" s="9"/>
      <c r="P58" s="4"/>
      <c r="Q58" s="2"/>
      <c r="R58" s="38"/>
      <c r="S58" s="38"/>
      <c r="T58" s="38"/>
      <c r="U58" s="38"/>
      <c r="V58" s="38"/>
      <c r="W58" s="2"/>
      <c r="X58" s="2"/>
      <c r="Y58" s="2"/>
      <c r="Z58" s="2"/>
      <c r="AA58" s="2"/>
      <c r="AB58" s="2"/>
      <c r="AC58" s="2"/>
      <c r="AD58" s="2"/>
      <c r="AE58" s="2"/>
      <c r="AF58" s="2"/>
      <c r="AG58" s="2"/>
      <c r="AH58" s="2"/>
      <c r="AI58" s="2"/>
      <c r="AJ58" s="2"/>
    </row>
    <row r="59" spans="1:36" ht="15.75" customHeight="1" x14ac:dyDescent="0.25">
      <c r="A59" s="2"/>
      <c r="B59" s="2"/>
      <c r="C59" s="7"/>
      <c r="D59" s="27"/>
      <c r="E59" s="27"/>
      <c r="F59" s="26"/>
      <c r="G59" s="4"/>
      <c r="H59" s="4"/>
      <c r="I59" s="4"/>
      <c r="J59" s="4"/>
      <c r="K59" s="4"/>
      <c r="L59" s="26"/>
      <c r="M59" s="26"/>
      <c r="N59" s="26"/>
      <c r="O59" s="26"/>
      <c r="P59" s="4"/>
      <c r="Q59" s="2"/>
      <c r="R59" s="2"/>
      <c r="S59" s="2"/>
      <c r="T59" s="2"/>
      <c r="U59" s="2"/>
      <c r="V59" s="2"/>
      <c r="W59" s="2"/>
      <c r="X59" s="2"/>
      <c r="Y59" s="2"/>
      <c r="Z59" s="2"/>
      <c r="AA59" s="2"/>
      <c r="AB59" s="2"/>
      <c r="AC59" s="2"/>
      <c r="AD59" s="2"/>
      <c r="AE59" s="2"/>
      <c r="AF59" s="2"/>
      <c r="AG59" s="2"/>
      <c r="AH59" s="2"/>
      <c r="AI59" s="2"/>
      <c r="AJ59" s="2"/>
    </row>
    <row r="60" spans="1:3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row>
    <row r="61" spans="1:3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5.75" customHeight="1" x14ac:dyDescent="0.25">
      <c r="A65" s="2"/>
      <c r="B65" s="2"/>
      <c r="C65" s="2"/>
      <c r="D65" s="2"/>
      <c r="E65" s="2"/>
      <c r="F65" s="2"/>
      <c r="G65" s="2"/>
      <c r="H65" s="2"/>
      <c r="I65" s="2"/>
      <c r="J65" s="2"/>
      <c r="K65" s="2"/>
      <c r="L65" s="2"/>
      <c r="M65" s="2"/>
      <c r="N65" s="2"/>
      <c r="O65" s="2"/>
      <c r="P65" s="2"/>
      <c r="Q65" s="2"/>
      <c r="R65" s="2"/>
      <c r="S65" s="2"/>
      <c r="T65" s="38"/>
      <c r="U65" s="38"/>
      <c r="V65" s="38"/>
      <c r="W65" s="2"/>
      <c r="X65" s="2"/>
      <c r="Y65" s="2"/>
      <c r="Z65" s="2"/>
      <c r="AA65" s="2"/>
      <c r="AB65" s="2"/>
      <c r="AC65" s="2"/>
      <c r="AD65" s="2"/>
      <c r="AE65" s="2"/>
      <c r="AF65" s="2"/>
      <c r="AG65" s="2"/>
      <c r="AH65" s="2"/>
      <c r="AI65" s="2"/>
      <c r="AJ65" s="2"/>
    </row>
    <row r="66" spans="1:36" ht="15.75" customHeight="1" x14ac:dyDescent="0.25">
      <c r="A66" s="2"/>
      <c r="B66" s="2"/>
      <c r="C66" s="2"/>
      <c r="D66" s="2"/>
      <c r="E66" s="2"/>
      <c r="F66" s="2"/>
      <c r="G66" s="2"/>
      <c r="H66" s="2"/>
      <c r="I66" s="2"/>
      <c r="J66" s="2"/>
      <c r="K66" s="2"/>
      <c r="L66" s="2"/>
      <c r="M66" s="2"/>
      <c r="N66" s="2"/>
      <c r="O66" s="2"/>
      <c r="P66" s="2"/>
      <c r="Q66" s="2"/>
      <c r="R66" s="2"/>
      <c r="S66" s="2"/>
      <c r="T66" s="45"/>
      <c r="U66" s="45"/>
      <c r="V66" s="45"/>
      <c r="W66" s="2"/>
      <c r="X66" s="2"/>
      <c r="Y66" s="2"/>
      <c r="Z66" s="2"/>
      <c r="AA66" s="2"/>
      <c r="AB66" s="2"/>
      <c r="AC66" s="2"/>
      <c r="AD66" s="2"/>
      <c r="AE66" s="2"/>
      <c r="AF66" s="2"/>
      <c r="AG66" s="2"/>
      <c r="AH66" s="2"/>
      <c r="AI66" s="2"/>
      <c r="AJ66" s="2"/>
    </row>
    <row r="67" spans="1:36" ht="15.75" customHeight="1" x14ac:dyDescent="0.25">
      <c r="A67" s="2"/>
      <c r="B67" s="2"/>
      <c r="C67" s="2"/>
      <c r="D67" s="2"/>
      <c r="E67" s="2"/>
      <c r="F67" s="2"/>
      <c r="G67" s="2"/>
      <c r="H67" s="2"/>
      <c r="I67" s="2"/>
      <c r="J67" s="2"/>
      <c r="K67" s="2"/>
      <c r="L67" s="2"/>
      <c r="M67" s="2"/>
      <c r="N67" s="2"/>
      <c r="O67" s="2"/>
      <c r="P67" s="2"/>
      <c r="Q67" s="2"/>
      <c r="R67" s="2"/>
      <c r="S67" s="2"/>
      <c r="T67" s="45"/>
      <c r="U67" s="45"/>
      <c r="V67" s="45"/>
      <c r="W67" s="2"/>
      <c r="X67" s="2"/>
      <c r="Y67" s="2"/>
      <c r="Z67" s="2"/>
      <c r="AA67" s="2"/>
      <c r="AB67" s="2"/>
      <c r="AC67" s="2"/>
      <c r="AD67" s="2"/>
      <c r="AE67" s="2"/>
      <c r="AF67" s="2"/>
      <c r="AG67" s="2"/>
      <c r="AH67" s="2"/>
      <c r="AI67" s="2"/>
      <c r="AJ67" s="2"/>
    </row>
    <row r="68" spans="1:36" ht="15.75" customHeight="1" x14ac:dyDescent="0.25">
      <c r="A68" s="2"/>
      <c r="B68" s="2"/>
      <c r="C68" s="2"/>
      <c r="D68" s="2"/>
      <c r="E68" s="2"/>
      <c r="F68" s="2"/>
      <c r="G68" s="2"/>
      <c r="H68" s="2"/>
      <c r="I68" s="2"/>
      <c r="J68" s="2"/>
      <c r="K68" s="2"/>
      <c r="L68" s="2"/>
      <c r="M68" s="2"/>
      <c r="N68" s="2"/>
      <c r="O68" s="2"/>
      <c r="P68" s="2"/>
      <c r="Q68" s="2"/>
      <c r="R68" s="2"/>
      <c r="S68" s="2"/>
      <c r="T68" s="41"/>
      <c r="U68" s="41"/>
      <c r="V68" s="41"/>
      <c r="W68" s="2"/>
      <c r="X68" s="2"/>
      <c r="Y68" s="2"/>
      <c r="Z68" s="2"/>
      <c r="AA68" s="2"/>
      <c r="AB68" s="2"/>
      <c r="AC68" s="2"/>
      <c r="AD68" s="2"/>
      <c r="AE68" s="2"/>
      <c r="AF68" s="2"/>
      <c r="AG68" s="2"/>
      <c r="AH68" s="2"/>
      <c r="AI68" s="2"/>
      <c r="AJ68" s="2"/>
    </row>
    <row r="69" spans="1:36" ht="15.75" customHeight="1" x14ac:dyDescent="0.25">
      <c r="A69" s="2"/>
      <c r="B69" s="2"/>
      <c r="C69" s="2"/>
      <c r="D69" s="2"/>
      <c r="E69" s="2"/>
      <c r="F69" s="2"/>
      <c r="G69" s="2"/>
      <c r="H69" s="2"/>
      <c r="I69" s="2"/>
      <c r="J69" s="2"/>
      <c r="K69" s="2"/>
      <c r="L69" s="2"/>
      <c r="M69" s="2"/>
      <c r="N69" s="2"/>
      <c r="O69" s="2"/>
      <c r="P69" s="2"/>
      <c r="Q69" s="2"/>
      <c r="R69" s="2"/>
      <c r="S69" s="2"/>
      <c r="T69" s="41"/>
      <c r="U69" s="41"/>
      <c r="V69" s="41"/>
      <c r="W69" s="2"/>
      <c r="X69" s="2"/>
      <c r="Y69" s="2"/>
      <c r="Z69" s="2"/>
      <c r="AA69" s="2"/>
      <c r="AB69" s="2"/>
      <c r="AC69" s="2"/>
      <c r="AD69" s="2"/>
      <c r="AE69" s="2"/>
      <c r="AF69" s="2"/>
      <c r="AG69" s="2"/>
      <c r="AH69" s="2"/>
      <c r="AI69" s="2"/>
      <c r="AJ69" s="2"/>
    </row>
    <row r="70" spans="1:36" ht="15.75" customHeight="1" x14ac:dyDescent="0.25">
      <c r="A70" s="2"/>
      <c r="B70" s="2"/>
      <c r="C70" s="2"/>
      <c r="D70" s="2"/>
      <c r="E70" s="2"/>
      <c r="F70" s="2"/>
      <c r="G70" s="2"/>
      <c r="H70" s="2"/>
      <c r="I70" s="2"/>
      <c r="J70" s="2"/>
      <c r="K70" s="2"/>
      <c r="L70" s="2"/>
      <c r="M70" s="2"/>
      <c r="N70" s="2"/>
      <c r="O70" s="2"/>
      <c r="P70" s="2"/>
      <c r="Q70" s="2"/>
      <c r="R70" s="2"/>
      <c r="S70" s="2"/>
      <c r="T70" s="38"/>
      <c r="U70" s="38"/>
      <c r="V70" s="38"/>
      <c r="W70" s="2"/>
      <c r="X70" s="2"/>
      <c r="Y70" s="2"/>
      <c r="Z70" s="2"/>
      <c r="AA70" s="2"/>
      <c r="AB70" s="2"/>
      <c r="AC70" s="2"/>
      <c r="AD70" s="2"/>
      <c r="AE70" s="2"/>
      <c r="AF70" s="2"/>
      <c r="AG70" s="2"/>
      <c r="AH70" s="2"/>
      <c r="AI70" s="2"/>
      <c r="AJ70" s="2"/>
    </row>
    <row r="71" spans="1:36" ht="15.75" customHeight="1" x14ac:dyDescent="0.25">
      <c r="A71" s="2"/>
      <c r="B71" s="2"/>
      <c r="C71" s="2"/>
      <c r="D71" s="2"/>
      <c r="E71" s="2"/>
      <c r="F71" s="2"/>
      <c r="G71" s="2"/>
      <c r="H71" s="2"/>
      <c r="I71" s="2"/>
      <c r="J71" s="2"/>
      <c r="K71" s="2"/>
      <c r="L71" s="2"/>
      <c r="M71" s="2"/>
      <c r="N71" s="2"/>
      <c r="O71" s="2"/>
      <c r="P71" s="2"/>
      <c r="Q71" s="2"/>
      <c r="R71" s="2"/>
      <c r="S71" s="2"/>
      <c r="T71" s="38"/>
      <c r="U71" s="38"/>
      <c r="V71" s="38"/>
      <c r="W71" s="2"/>
      <c r="X71" s="2"/>
      <c r="Y71" s="2"/>
      <c r="Z71" s="2"/>
      <c r="AA71" s="2"/>
      <c r="AB71" s="2"/>
      <c r="AC71" s="2"/>
      <c r="AD71" s="2"/>
      <c r="AE71" s="2"/>
      <c r="AF71" s="2"/>
      <c r="AG71" s="2"/>
      <c r="AH71" s="2"/>
      <c r="AI71" s="2"/>
      <c r="AJ71" s="2"/>
    </row>
    <row r="72" spans="1:3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3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3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3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sheetData>
  <sheetProtection insertColumns="0" insertRows="0"/>
  <mergeCells count="3">
    <mergeCell ref="D3:O3"/>
    <mergeCell ref="D4:O4"/>
    <mergeCell ref="G5:K5"/>
  </mergeCells>
  <pageMargins left="0.70866141732283472" right="0.70866141732283472" top="0.74803149606299213" bottom="0.74803149606299213" header="0.51181102362204722" footer="0.51181102362204722"/>
  <pageSetup paperSize="9" scale="70" firstPageNumber="0"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5050"/>
    <pageSetUpPr fitToPage="1"/>
  </sheetPr>
  <dimension ref="A1:AJ98"/>
  <sheetViews>
    <sheetView zoomScale="80" zoomScaleNormal="80" workbookViewId="0">
      <selection activeCell="H38" sqref="H38"/>
    </sheetView>
  </sheetViews>
  <sheetFormatPr defaultRowHeight="15.75" customHeight="1" x14ac:dyDescent="0.25"/>
  <cols>
    <col min="1" max="1" width="1.85546875" style="1" customWidth="1"/>
    <col min="2" max="2" width="2" style="1" customWidth="1"/>
    <col min="3" max="3" width="2.42578125" style="5" customWidth="1"/>
    <col min="4" max="4" width="107.140625" style="6" customWidth="1"/>
    <col min="5" max="5" width="9" style="6" customWidth="1"/>
    <col min="6" max="6" width="5.85546875" style="25" customWidth="1"/>
    <col min="7" max="11" width="7.7109375" style="1" customWidth="1"/>
    <col min="12" max="14" width="11.140625" style="25" customWidth="1"/>
    <col min="15" max="15" width="18.7109375" style="1" customWidth="1"/>
    <col min="16" max="16" width="2.28515625" style="1" customWidth="1"/>
    <col min="17" max="17" width="2.140625" style="1" customWidth="1"/>
    <col min="18" max="26" width="12.7109375" style="19" customWidth="1"/>
    <col min="27" max="27" width="12.85546875" style="19" customWidth="1"/>
    <col min="28" max="33" width="9.140625" style="19"/>
    <col min="34" max="16384" width="9.140625" style="1"/>
  </cols>
  <sheetData>
    <row r="1" spans="1:36" ht="15.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6" ht="15.75" customHeight="1" x14ac:dyDescent="0.25">
      <c r="A2" s="2"/>
      <c r="B2" s="2"/>
      <c r="C2" s="7"/>
      <c r="D2" s="8"/>
      <c r="E2" s="8"/>
      <c r="F2" s="8"/>
      <c r="G2" s="7"/>
      <c r="H2" s="7"/>
      <c r="I2" s="7"/>
      <c r="J2" s="7"/>
      <c r="K2" s="7"/>
      <c r="L2" s="8"/>
      <c r="M2" s="8"/>
      <c r="N2" s="8"/>
      <c r="O2" s="7"/>
      <c r="P2" s="7"/>
      <c r="Q2" s="40"/>
      <c r="R2" s="2"/>
      <c r="S2" s="2"/>
      <c r="T2" s="2"/>
      <c r="U2" s="2"/>
      <c r="V2" s="2"/>
      <c r="W2" s="2"/>
      <c r="X2" s="2"/>
      <c r="Y2" s="2"/>
      <c r="Z2" s="2"/>
      <c r="AA2" s="2"/>
      <c r="AB2" s="2"/>
      <c r="AC2" s="2"/>
      <c r="AD2" s="2"/>
      <c r="AE2" s="2"/>
      <c r="AF2" s="2"/>
      <c r="AG2" s="2"/>
      <c r="AH2" s="2"/>
      <c r="AI2" s="2"/>
      <c r="AJ2" s="2"/>
    </row>
    <row r="3" spans="1:36" ht="33.75" x14ac:dyDescent="0.25">
      <c r="A3" s="2"/>
      <c r="B3" s="2"/>
      <c r="C3" s="7"/>
      <c r="D3" s="367" t="s">
        <v>8</v>
      </c>
      <c r="E3" s="367"/>
      <c r="F3" s="367"/>
      <c r="G3" s="367"/>
      <c r="H3" s="367"/>
      <c r="I3" s="367"/>
      <c r="J3" s="367"/>
      <c r="K3" s="367"/>
      <c r="L3" s="367"/>
      <c r="M3" s="367"/>
      <c r="N3" s="367"/>
      <c r="O3" s="367"/>
      <c r="P3" s="7"/>
      <c r="Q3" s="40"/>
      <c r="R3" s="2"/>
      <c r="S3" s="2"/>
      <c r="T3" s="2"/>
      <c r="U3" s="2"/>
      <c r="V3" s="2"/>
      <c r="W3" s="2"/>
      <c r="X3" s="2"/>
      <c r="Y3" s="2"/>
      <c r="Z3" s="2"/>
      <c r="AA3" s="2"/>
      <c r="AB3" s="2"/>
      <c r="AC3" s="2"/>
      <c r="AD3" s="2"/>
      <c r="AE3" s="2"/>
      <c r="AF3" s="2"/>
      <c r="AG3" s="2"/>
      <c r="AH3" s="2"/>
      <c r="AI3" s="2"/>
      <c r="AJ3" s="2"/>
    </row>
    <row r="4" spans="1:36" ht="24" customHeight="1" x14ac:dyDescent="0.25">
      <c r="A4" s="2"/>
      <c r="B4" s="2"/>
      <c r="C4" s="7"/>
      <c r="D4" s="367" t="str">
        <f>'Front Page'!C3</f>
        <v>XYZ</v>
      </c>
      <c r="E4" s="367"/>
      <c r="F4" s="367"/>
      <c r="G4" s="367"/>
      <c r="H4" s="367"/>
      <c r="I4" s="367"/>
      <c r="J4" s="367"/>
      <c r="K4" s="367"/>
      <c r="L4" s="367"/>
      <c r="M4" s="367"/>
      <c r="N4" s="367"/>
      <c r="O4" s="367"/>
      <c r="P4" s="7"/>
      <c r="Q4" s="40"/>
      <c r="R4" s="2"/>
      <c r="S4" s="2"/>
      <c r="T4" s="2"/>
      <c r="U4" s="2"/>
      <c r="V4" s="2"/>
      <c r="W4" s="2"/>
      <c r="X4" s="2"/>
      <c r="Y4" s="2"/>
      <c r="Z4" s="2"/>
      <c r="AA4" s="2"/>
      <c r="AB4" s="2"/>
      <c r="AC4" s="2"/>
      <c r="AD4" s="2"/>
      <c r="AE4" s="2"/>
      <c r="AF4" s="2"/>
      <c r="AG4" s="2"/>
      <c r="AH4" s="2"/>
      <c r="AI4" s="2"/>
      <c r="AJ4" s="2"/>
    </row>
    <row r="5" spans="1:36" ht="15.75" customHeight="1" x14ac:dyDescent="0.25">
      <c r="A5" s="2"/>
      <c r="B5" s="2"/>
      <c r="C5" s="7"/>
      <c r="D5" s="9"/>
      <c r="E5" s="10"/>
      <c r="F5" s="100"/>
      <c r="G5" s="366" t="s">
        <v>7</v>
      </c>
      <c r="H5" s="366"/>
      <c r="I5" s="366"/>
      <c r="J5" s="366"/>
      <c r="K5" s="366"/>
      <c r="L5" s="20"/>
      <c r="M5" s="20"/>
      <c r="N5" s="20"/>
      <c r="O5" s="17" t="s">
        <v>0</v>
      </c>
      <c r="P5" s="7"/>
      <c r="Q5" s="40"/>
      <c r="R5" s="2"/>
      <c r="S5" s="2"/>
      <c r="T5" s="2"/>
      <c r="U5" s="2"/>
      <c r="V5" s="2"/>
      <c r="W5" s="2"/>
      <c r="X5" s="2"/>
      <c r="Y5" s="2"/>
      <c r="Z5" s="2"/>
      <c r="AA5" s="2"/>
      <c r="AB5" s="2"/>
      <c r="AC5" s="2"/>
      <c r="AD5" s="2"/>
      <c r="AE5" s="2"/>
      <c r="AF5" s="2"/>
      <c r="AG5" s="2"/>
      <c r="AH5" s="2"/>
      <c r="AI5" s="2"/>
      <c r="AJ5" s="2"/>
    </row>
    <row r="6" spans="1:36" ht="18.75" customHeight="1" x14ac:dyDescent="0.4">
      <c r="A6" s="2"/>
      <c r="B6" s="2"/>
      <c r="C6" s="7"/>
      <c r="D6" s="101" t="s">
        <v>115</v>
      </c>
      <c r="E6" s="10"/>
      <c r="F6" s="100"/>
      <c r="G6" s="100"/>
      <c r="H6" s="100"/>
      <c r="I6" s="100"/>
      <c r="J6" s="100"/>
      <c r="K6" s="100"/>
      <c r="L6" s="20"/>
      <c r="M6" s="20"/>
      <c r="N6" s="20"/>
      <c r="O6" s="17"/>
      <c r="P6" s="7"/>
      <c r="Q6" s="40"/>
      <c r="R6" s="2"/>
      <c r="S6" s="2"/>
      <c r="T6" s="2"/>
      <c r="U6" s="2"/>
      <c r="V6" s="2"/>
      <c r="W6" s="2"/>
      <c r="X6" s="2"/>
      <c r="Y6" s="2"/>
      <c r="Z6" s="2"/>
      <c r="AA6" s="2"/>
      <c r="AB6" s="2"/>
      <c r="AC6" s="2"/>
      <c r="AD6" s="2"/>
      <c r="AE6" s="2"/>
      <c r="AF6" s="2"/>
      <c r="AG6" s="2"/>
      <c r="AH6" s="2"/>
      <c r="AI6" s="2"/>
      <c r="AJ6" s="2"/>
    </row>
    <row r="7" spans="1:36" ht="15.75" customHeight="1" x14ac:dyDescent="0.25">
      <c r="A7" s="2"/>
      <c r="B7" s="2"/>
      <c r="C7" s="7"/>
      <c r="D7" s="12"/>
      <c r="E7" s="9"/>
      <c r="F7" s="14"/>
      <c r="G7" s="10"/>
      <c r="H7" s="13"/>
      <c r="I7" s="13"/>
      <c r="J7" s="13"/>
      <c r="K7" s="13"/>
      <c r="L7" s="100"/>
      <c r="M7" s="100"/>
      <c r="N7" s="100"/>
      <c r="O7" s="9"/>
      <c r="P7" s="7"/>
      <c r="Q7" s="40"/>
      <c r="R7" s="2"/>
      <c r="S7" s="2"/>
      <c r="T7" s="2"/>
      <c r="U7" s="2"/>
      <c r="V7" s="2"/>
      <c r="W7" s="2"/>
      <c r="X7" s="2"/>
      <c r="Y7" s="2"/>
      <c r="Z7" s="2"/>
      <c r="AA7" s="2"/>
      <c r="AB7" s="2"/>
      <c r="AC7" s="2"/>
      <c r="AD7" s="2"/>
      <c r="AE7" s="2"/>
      <c r="AF7" s="2"/>
      <c r="AG7" s="2"/>
      <c r="AH7" s="2"/>
      <c r="AI7" s="2"/>
      <c r="AJ7" s="2"/>
    </row>
    <row r="8" spans="1:36" ht="15.75" customHeight="1" x14ac:dyDescent="0.35">
      <c r="A8" s="2"/>
      <c r="B8" s="2"/>
      <c r="C8" s="7"/>
      <c r="D8" s="18" t="s">
        <v>131</v>
      </c>
      <c r="E8" s="9"/>
      <c r="F8" s="208" t="s">
        <v>165</v>
      </c>
      <c r="G8" s="29">
        <v>1</v>
      </c>
      <c r="H8" s="29">
        <v>2</v>
      </c>
      <c r="I8" s="29">
        <v>3</v>
      </c>
      <c r="J8" s="29">
        <v>4</v>
      </c>
      <c r="K8" s="29">
        <v>5</v>
      </c>
      <c r="L8" s="54" t="s">
        <v>2</v>
      </c>
      <c r="M8" s="54" t="s">
        <v>13</v>
      </c>
      <c r="N8" s="54" t="s">
        <v>6</v>
      </c>
      <c r="O8" s="9"/>
      <c r="P8" s="7"/>
      <c r="Q8" s="40"/>
      <c r="R8" s="2"/>
      <c r="S8" s="2"/>
      <c r="T8" s="2"/>
      <c r="U8" s="2"/>
      <c r="V8" s="2"/>
      <c r="W8" s="2"/>
      <c r="X8" s="2"/>
      <c r="Y8" s="2"/>
      <c r="Z8" s="2"/>
      <c r="AA8" s="2"/>
      <c r="AB8" s="2"/>
      <c r="AC8" s="2"/>
      <c r="AD8" s="2"/>
      <c r="AE8" s="2"/>
      <c r="AF8" s="2"/>
      <c r="AG8" s="2"/>
      <c r="AH8" s="2"/>
      <c r="AI8" s="2"/>
      <c r="AJ8" s="2"/>
    </row>
    <row r="9" spans="1:36" ht="15.75" customHeight="1" x14ac:dyDescent="0.25">
      <c r="A9" s="2"/>
      <c r="B9" s="2"/>
      <c r="C9" s="7"/>
      <c r="D9" s="11" t="s">
        <v>840</v>
      </c>
      <c r="E9" s="9"/>
      <c r="F9" s="14"/>
      <c r="G9" s="47"/>
      <c r="H9" s="47" t="s">
        <v>0</v>
      </c>
      <c r="I9" s="47"/>
      <c r="J9" s="47" t="s">
        <v>1</v>
      </c>
      <c r="K9" s="47"/>
      <c r="L9" s="97">
        <f t="shared" ref="L9:L13" si="0">IF(G9="x",1,IF(H9="x",2,IF(I9="x",3,IF(J9="x",4,IF(K9="x",5,)))))</f>
        <v>2</v>
      </c>
      <c r="M9" s="47">
        <v>0.25</v>
      </c>
      <c r="N9" s="53">
        <f>L9*M9</f>
        <v>0.5</v>
      </c>
      <c r="O9" s="9"/>
      <c r="P9" s="7"/>
      <c r="Q9" s="40"/>
      <c r="R9" s="2"/>
      <c r="S9" s="2"/>
      <c r="T9" s="2"/>
      <c r="U9" s="2"/>
      <c r="V9" s="2"/>
      <c r="W9" s="2"/>
      <c r="X9" s="2"/>
      <c r="Y9" s="2"/>
      <c r="Z9" s="2"/>
      <c r="AA9" s="2"/>
      <c r="AB9" s="2"/>
      <c r="AC9" s="2"/>
      <c r="AD9" s="2"/>
      <c r="AE9" s="2"/>
      <c r="AF9" s="2"/>
      <c r="AG9" s="2"/>
      <c r="AH9" s="2"/>
      <c r="AI9" s="2"/>
      <c r="AJ9" s="2"/>
    </row>
    <row r="10" spans="1:36" ht="15.75" customHeight="1" x14ac:dyDescent="0.25">
      <c r="A10" s="2"/>
      <c r="B10" s="2"/>
      <c r="C10" s="7"/>
      <c r="D10" s="6" t="s">
        <v>841</v>
      </c>
      <c r="E10" s="9"/>
      <c r="F10" s="14"/>
      <c r="G10" s="47"/>
      <c r="H10" s="47"/>
      <c r="I10" s="47" t="s">
        <v>1</v>
      </c>
      <c r="J10" s="47" t="s">
        <v>1</v>
      </c>
      <c r="K10" s="47"/>
      <c r="L10" s="97">
        <f t="shared" si="0"/>
        <v>0</v>
      </c>
      <c r="M10" s="47">
        <v>0.25</v>
      </c>
      <c r="N10" s="53">
        <f>L10*M10</f>
        <v>0</v>
      </c>
      <c r="O10" s="9"/>
      <c r="P10" s="7"/>
      <c r="Q10" s="40"/>
      <c r="R10" s="2"/>
      <c r="S10" s="2"/>
      <c r="T10" s="2"/>
      <c r="U10" s="2"/>
      <c r="V10" s="2"/>
      <c r="W10" s="2"/>
      <c r="X10" s="2"/>
      <c r="Y10" s="2"/>
      <c r="Z10" s="2"/>
      <c r="AA10" s="2"/>
      <c r="AB10" s="2"/>
      <c r="AC10" s="2"/>
      <c r="AD10" s="2"/>
      <c r="AE10" s="2"/>
      <c r="AF10" s="2"/>
      <c r="AG10" s="2"/>
      <c r="AH10" s="2"/>
      <c r="AI10" s="2"/>
      <c r="AJ10" s="2"/>
    </row>
    <row r="11" spans="1:36" ht="15.75" customHeight="1" x14ac:dyDescent="0.25">
      <c r="A11" s="2"/>
      <c r="B11" s="2"/>
      <c r="C11" s="7"/>
      <c r="D11" s="11" t="s">
        <v>842</v>
      </c>
      <c r="E11" s="9"/>
      <c r="F11" s="14"/>
      <c r="G11" s="47"/>
      <c r="H11" s="47" t="s">
        <v>0</v>
      </c>
      <c r="I11" s="47"/>
      <c r="J11" s="47"/>
      <c r="K11" s="47"/>
      <c r="L11" s="97">
        <f t="shared" si="0"/>
        <v>2</v>
      </c>
      <c r="M11" s="47">
        <v>0.1</v>
      </c>
      <c r="N11" s="53">
        <f>L11*M11</f>
        <v>0.2</v>
      </c>
      <c r="O11" s="9"/>
      <c r="P11" s="7"/>
      <c r="Q11" s="40"/>
      <c r="R11" s="2"/>
      <c r="S11" s="2"/>
      <c r="T11" s="2"/>
      <c r="U11" s="2"/>
      <c r="V11" s="2"/>
      <c r="W11" s="2"/>
      <c r="X11" s="2"/>
      <c r="Y11" s="2"/>
      <c r="Z11" s="2"/>
      <c r="AA11" s="2"/>
      <c r="AB11" s="2"/>
      <c r="AC11" s="2"/>
      <c r="AD11" s="2"/>
      <c r="AE11" s="2"/>
      <c r="AF11" s="2"/>
      <c r="AG11" s="2"/>
      <c r="AH11" s="2"/>
      <c r="AI11" s="2"/>
      <c r="AJ11" s="2"/>
    </row>
    <row r="12" spans="1:36" ht="15.75" customHeight="1" x14ac:dyDescent="0.25">
      <c r="A12" s="2"/>
      <c r="B12" s="2"/>
      <c r="C12" s="7"/>
      <c r="D12" s="11" t="s">
        <v>843</v>
      </c>
      <c r="E12" s="9"/>
      <c r="F12" s="14"/>
      <c r="G12" s="47"/>
      <c r="H12" s="47"/>
      <c r="I12" s="47" t="s">
        <v>0</v>
      </c>
      <c r="J12" s="47"/>
      <c r="K12" s="47" t="s">
        <v>1</v>
      </c>
      <c r="L12" s="97">
        <f t="shared" si="0"/>
        <v>3</v>
      </c>
      <c r="M12" s="47">
        <v>0.15</v>
      </c>
      <c r="N12" s="53">
        <f>L12*M12</f>
        <v>0.44999999999999996</v>
      </c>
      <c r="O12" s="9"/>
      <c r="P12" s="7"/>
      <c r="Q12" s="40"/>
      <c r="R12" s="38"/>
      <c r="S12" s="38"/>
      <c r="T12" s="38"/>
      <c r="U12" s="38"/>
      <c r="V12" s="38"/>
      <c r="W12" s="2"/>
      <c r="X12" s="2"/>
      <c r="Y12" s="2"/>
      <c r="Z12" s="2"/>
      <c r="AA12" s="2"/>
      <c r="AB12" s="2"/>
      <c r="AC12" s="2"/>
      <c r="AD12" s="2"/>
      <c r="AE12" s="2"/>
      <c r="AF12" s="2"/>
      <c r="AG12" s="2"/>
      <c r="AH12" s="2"/>
      <c r="AI12" s="2"/>
      <c r="AJ12" s="2"/>
    </row>
    <row r="13" spans="1:36" ht="15.75" customHeight="1" x14ac:dyDescent="0.25">
      <c r="A13" s="2"/>
      <c r="B13" s="2"/>
      <c r="C13" s="7"/>
      <c r="D13" s="11" t="s">
        <v>844</v>
      </c>
      <c r="E13" s="9"/>
      <c r="F13" s="14"/>
      <c r="G13" s="47"/>
      <c r="H13" s="47"/>
      <c r="I13" s="47"/>
      <c r="J13" s="47" t="s">
        <v>0</v>
      </c>
      <c r="K13" s="47"/>
      <c r="L13" s="97">
        <f t="shared" si="0"/>
        <v>4</v>
      </c>
      <c r="M13" s="47">
        <v>0.25</v>
      </c>
      <c r="N13" s="53">
        <f>L13*M13</f>
        <v>1</v>
      </c>
      <c r="O13" s="9"/>
      <c r="P13" s="7"/>
      <c r="Q13" s="40"/>
      <c r="R13" s="38"/>
      <c r="S13" s="38"/>
      <c r="T13" s="38"/>
      <c r="U13" s="38"/>
      <c r="V13" s="38"/>
      <c r="W13" s="2"/>
      <c r="X13" s="2"/>
      <c r="Y13" s="2"/>
      <c r="Z13" s="2"/>
      <c r="AA13" s="2"/>
      <c r="AB13" s="2"/>
      <c r="AC13" s="2"/>
      <c r="AD13" s="2"/>
      <c r="AE13" s="2"/>
      <c r="AF13" s="2"/>
      <c r="AG13" s="2"/>
      <c r="AH13" s="2"/>
      <c r="AI13" s="2"/>
      <c r="AJ13" s="2"/>
    </row>
    <row r="14" spans="1:36" ht="15.75" customHeight="1" x14ac:dyDescent="0.25">
      <c r="A14" s="2"/>
      <c r="B14" s="2"/>
      <c r="C14" s="7"/>
      <c r="D14" s="12" t="s">
        <v>3</v>
      </c>
      <c r="E14" s="9"/>
      <c r="F14" s="14" t="s">
        <v>1</v>
      </c>
      <c r="G14" s="29">
        <v>1</v>
      </c>
      <c r="H14" s="29">
        <v>2</v>
      </c>
      <c r="I14" s="29">
        <v>3</v>
      </c>
      <c r="J14" s="29">
        <v>4</v>
      </c>
      <c r="K14" s="29">
        <v>5</v>
      </c>
      <c r="L14" s="34">
        <f>SUM(L9:L13)/COUNT(L9:L13)</f>
        <v>2.2000000000000002</v>
      </c>
      <c r="M14" s="52">
        <f>SUM(M9:M13)</f>
        <v>1</v>
      </c>
      <c r="N14" s="53">
        <f>SUM(N9:N13)</f>
        <v>2.15</v>
      </c>
      <c r="O14" s="9"/>
      <c r="P14" s="7"/>
      <c r="Q14" s="40"/>
      <c r="R14" s="40"/>
      <c r="S14" s="40"/>
      <c r="T14" s="40"/>
      <c r="U14" s="40"/>
      <c r="V14" s="40"/>
      <c r="W14" s="2"/>
      <c r="X14" s="2"/>
      <c r="Y14" s="2"/>
      <c r="Z14" s="2"/>
      <c r="AA14" s="2"/>
      <c r="AB14" s="2"/>
      <c r="AC14" s="2"/>
      <c r="AD14" s="2"/>
      <c r="AE14" s="2"/>
      <c r="AF14" s="2"/>
      <c r="AG14" s="2"/>
      <c r="AH14" s="2"/>
      <c r="AI14" s="2"/>
      <c r="AJ14" s="2"/>
    </row>
    <row r="15" spans="1:36" ht="15.75" customHeight="1" x14ac:dyDescent="0.25">
      <c r="A15" s="2"/>
      <c r="B15" s="2"/>
      <c r="C15" s="7"/>
      <c r="D15" s="12"/>
      <c r="E15" s="9"/>
      <c r="F15" s="14"/>
      <c r="G15" s="10"/>
      <c r="H15" s="16"/>
      <c r="I15" s="16"/>
      <c r="J15" s="16"/>
      <c r="K15" s="16"/>
      <c r="L15" s="100"/>
      <c r="M15" s="100"/>
      <c r="N15" s="100"/>
      <c r="O15" s="9"/>
      <c r="P15" s="7"/>
      <c r="Q15" s="40"/>
      <c r="R15" s="38"/>
      <c r="S15" s="40"/>
      <c r="T15" s="38"/>
      <c r="U15" s="38"/>
      <c r="V15" s="38"/>
      <c r="W15" s="2"/>
      <c r="X15" s="2"/>
      <c r="Y15" s="2"/>
      <c r="Z15" s="2"/>
      <c r="AA15" s="2"/>
      <c r="AB15" s="2"/>
      <c r="AC15" s="2"/>
      <c r="AD15" s="2"/>
      <c r="AE15" s="2"/>
      <c r="AF15" s="2"/>
      <c r="AG15" s="2"/>
      <c r="AH15" s="2"/>
      <c r="AI15" s="2"/>
      <c r="AJ15" s="2"/>
    </row>
    <row r="16" spans="1:36" ht="15.75" customHeight="1" x14ac:dyDescent="0.35">
      <c r="A16" s="2"/>
      <c r="B16" s="2"/>
      <c r="C16" s="7"/>
      <c r="D16" s="18" t="s">
        <v>105</v>
      </c>
      <c r="E16" s="9"/>
      <c r="F16" s="3" t="s">
        <v>1</v>
      </c>
      <c r="G16" s="29">
        <v>1</v>
      </c>
      <c r="H16" s="29">
        <v>2</v>
      </c>
      <c r="I16" s="29">
        <v>3</v>
      </c>
      <c r="J16" s="29">
        <v>4</v>
      </c>
      <c r="K16" s="29">
        <v>5</v>
      </c>
      <c r="L16" s="54" t="s">
        <v>2</v>
      </c>
      <c r="M16" s="54" t="s">
        <v>13</v>
      </c>
      <c r="N16" s="54" t="s">
        <v>6</v>
      </c>
      <c r="O16" s="9"/>
      <c r="P16" s="7"/>
      <c r="Q16" s="40"/>
      <c r="R16" s="38"/>
      <c r="S16" s="38"/>
      <c r="T16" s="38"/>
      <c r="U16" s="38"/>
      <c r="V16" s="38"/>
      <c r="W16" s="2"/>
      <c r="X16" s="2"/>
      <c r="Y16" s="2"/>
      <c r="Z16" s="2"/>
      <c r="AA16" s="2"/>
      <c r="AB16" s="2"/>
      <c r="AC16" s="2"/>
      <c r="AD16" s="2"/>
      <c r="AE16" s="2"/>
      <c r="AF16" s="2"/>
      <c r="AG16" s="2"/>
      <c r="AH16" s="2"/>
      <c r="AI16" s="2"/>
      <c r="AJ16" s="2"/>
    </row>
    <row r="17" spans="1:36" ht="15.75" customHeight="1" x14ac:dyDescent="0.25">
      <c r="A17" s="2"/>
      <c r="B17" s="2"/>
      <c r="C17" s="7"/>
      <c r="D17" s="11" t="s">
        <v>845</v>
      </c>
      <c r="E17" s="9"/>
      <c r="F17" s="14" t="s">
        <v>1</v>
      </c>
      <c r="G17" s="47" t="s">
        <v>1</v>
      </c>
      <c r="H17" s="47"/>
      <c r="I17" s="47" t="s">
        <v>0</v>
      </c>
      <c r="J17" s="47"/>
      <c r="K17" s="47"/>
      <c r="L17" s="97">
        <f t="shared" ref="L17:L21" si="1">IF(G17="x",1,IF(H17="x",2,IF(I17="x",3,IF(J17="x",4,IF(K17="x",5,)))))</f>
        <v>3</v>
      </c>
      <c r="M17" s="47">
        <v>0.1</v>
      </c>
      <c r="N17" s="53">
        <f>L17*M17</f>
        <v>0.30000000000000004</v>
      </c>
      <c r="O17" s="9"/>
      <c r="P17" s="7"/>
      <c r="Q17" s="40"/>
      <c r="R17" s="38"/>
      <c r="S17" s="41"/>
      <c r="T17" s="41"/>
      <c r="U17" s="41"/>
      <c r="V17" s="41"/>
      <c r="W17" s="2"/>
      <c r="X17" s="2"/>
      <c r="Y17" s="2"/>
      <c r="Z17" s="2"/>
      <c r="AA17" s="2"/>
      <c r="AB17" s="2"/>
      <c r="AC17" s="2"/>
      <c r="AD17" s="2"/>
      <c r="AE17" s="2"/>
      <c r="AF17" s="2"/>
      <c r="AG17" s="2"/>
      <c r="AH17" s="2"/>
      <c r="AI17" s="2"/>
      <c r="AJ17" s="2"/>
    </row>
    <row r="18" spans="1:36" ht="15.75" customHeight="1" x14ac:dyDescent="0.25">
      <c r="A18" s="2"/>
      <c r="B18" s="2"/>
      <c r="C18" s="7"/>
      <c r="D18" s="11" t="s">
        <v>846</v>
      </c>
      <c r="E18" s="9"/>
      <c r="F18" s="14"/>
      <c r="G18" s="47"/>
      <c r="H18" s="47"/>
      <c r="I18" s="47"/>
      <c r="J18" s="47" t="s">
        <v>0</v>
      </c>
      <c r="K18" s="47" t="s">
        <v>1</v>
      </c>
      <c r="L18" s="97">
        <f t="shared" si="1"/>
        <v>4</v>
      </c>
      <c r="M18" s="47">
        <v>0.1</v>
      </c>
      <c r="N18" s="53">
        <f>L18*M18</f>
        <v>0.4</v>
      </c>
      <c r="O18" s="9"/>
      <c r="P18" s="7"/>
      <c r="Q18" s="40"/>
      <c r="R18" s="38"/>
      <c r="S18" s="41"/>
      <c r="T18" s="41"/>
      <c r="U18" s="41"/>
      <c r="V18" s="41"/>
      <c r="W18" s="2"/>
      <c r="X18" s="2"/>
      <c r="Y18" s="2"/>
      <c r="Z18" s="2"/>
      <c r="AA18" s="2"/>
      <c r="AB18" s="2"/>
      <c r="AC18" s="2"/>
      <c r="AD18" s="2"/>
      <c r="AE18" s="2"/>
      <c r="AF18" s="2"/>
      <c r="AG18" s="2"/>
      <c r="AH18" s="2"/>
      <c r="AI18" s="2"/>
      <c r="AJ18" s="2"/>
    </row>
    <row r="19" spans="1:36" ht="15.75" customHeight="1" x14ac:dyDescent="0.25">
      <c r="A19" s="2"/>
      <c r="B19" s="2"/>
      <c r="C19" s="7"/>
      <c r="D19" s="11" t="s">
        <v>847</v>
      </c>
      <c r="E19" s="9"/>
      <c r="F19" s="14"/>
      <c r="G19" s="47"/>
      <c r="H19" s="47"/>
      <c r="I19" s="47" t="s">
        <v>0</v>
      </c>
      <c r="J19" s="47"/>
      <c r="K19" s="47"/>
      <c r="L19" s="97">
        <f t="shared" si="1"/>
        <v>3</v>
      </c>
      <c r="M19" s="47">
        <v>0.2</v>
      </c>
      <c r="N19" s="53">
        <f>L19*M19</f>
        <v>0.60000000000000009</v>
      </c>
      <c r="O19" s="9"/>
      <c r="P19" s="7"/>
      <c r="Q19" s="40"/>
      <c r="R19" s="38"/>
      <c r="S19" s="41"/>
      <c r="T19" s="55" t="str">
        <f>IF(L19="x",1,IF(O19="x",2,IF(P19="x",3,IF(Q19="x",4,IF(R19="x",5,IF(S19="x",6,""))))))</f>
        <v/>
      </c>
      <c r="U19" s="41"/>
      <c r="V19" s="41"/>
      <c r="W19" s="2"/>
      <c r="X19" s="2"/>
      <c r="Y19" s="2"/>
      <c r="Z19" s="2"/>
      <c r="AA19" s="2"/>
      <c r="AB19" s="2"/>
      <c r="AC19" s="2"/>
      <c r="AD19" s="2"/>
      <c r="AE19" s="2"/>
      <c r="AF19" s="2"/>
      <c r="AG19" s="2"/>
      <c r="AH19" s="2"/>
      <c r="AI19" s="2"/>
      <c r="AJ19" s="2"/>
    </row>
    <row r="20" spans="1:36" ht="15.75" customHeight="1" x14ac:dyDescent="0.25">
      <c r="A20" s="2"/>
      <c r="B20" s="2"/>
      <c r="C20" s="7"/>
      <c r="D20" s="11" t="s">
        <v>848</v>
      </c>
      <c r="E20" s="9"/>
      <c r="F20" s="14"/>
      <c r="G20" s="47" t="s">
        <v>1</v>
      </c>
      <c r="H20" s="47"/>
      <c r="I20" s="47"/>
      <c r="J20" s="47" t="s">
        <v>0</v>
      </c>
      <c r="K20" s="47"/>
      <c r="L20" s="97">
        <f t="shared" si="1"/>
        <v>4</v>
      </c>
      <c r="M20" s="47">
        <v>0.25</v>
      </c>
      <c r="N20" s="53">
        <f>L20*M20</f>
        <v>1</v>
      </c>
      <c r="O20" s="9"/>
      <c r="P20" s="7"/>
      <c r="Q20" s="40"/>
      <c r="R20" s="38"/>
      <c r="S20" s="41"/>
      <c r="T20" s="41"/>
      <c r="U20" s="41"/>
      <c r="V20" s="41"/>
      <c r="W20" s="2"/>
      <c r="X20" s="2"/>
      <c r="Y20" s="2"/>
      <c r="Z20" s="2"/>
      <c r="AA20" s="2"/>
      <c r="AB20" s="2"/>
      <c r="AC20" s="2"/>
      <c r="AD20" s="2"/>
      <c r="AE20" s="2"/>
      <c r="AF20" s="2"/>
      <c r="AG20" s="2"/>
      <c r="AH20" s="2"/>
      <c r="AI20" s="2"/>
      <c r="AJ20" s="2"/>
    </row>
    <row r="21" spans="1:36" ht="15.75" customHeight="1" x14ac:dyDescent="0.25">
      <c r="A21" s="2"/>
      <c r="B21" s="2"/>
      <c r="C21" s="7"/>
      <c r="D21" s="11" t="s">
        <v>849</v>
      </c>
      <c r="E21" s="9"/>
      <c r="F21" s="14"/>
      <c r="G21" s="47"/>
      <c r="H21" s="47" t="s">
        <v>1</v>
      </c>
      <c r="I21" s="47" t="s">
        <v>0</v>
      </c>
      <c r="J21" s="47"/>
      <c r="K21" s="47" t="s">
        <v>1</v>
      </c>
      <c r="L21" s="97">
        <f t="shared" si="1"/>
        <v>3</v>
      </c>
      <c r="M21" s="47">
        <v>0.35</v>
      </c>
      <c r="N21" s="53">
        <f>L21*M21</f>
        <v>1.0499999999999998</v>
      </c>
      <c r="O21" s="9"/>
      <c r="P21" s="7"/>
      <c r="Q21" s="40"/>
      <c r="R21" s="38"/>
      <c r="S21" s="38"/>
      <c r="T21" s="38"/>
      <c r="U21" s="38"/>
      <c r="V21" s="38"/>
      <c r="W21" s="2"/>
      <c r="X21" s="2"/>
      <c r="Y21" s="2"/>
      <c r="Z21" s="2"/>
      <c r="AA21" s="2"/>
      <c r="AB21" s="2"/>
      <c r="AC21" s="2"/>
      <c r="AD21" s="2"/>
      <c r="AE21" s="2"/>
      <c r="AF21" s="2"/>
      <c r="AG21" s="2"/>
      <c r="AH21" s="2"/>
      <c r="AI21" s="2"/>
      <c r="AJ21" s="2"/>
    </row>
    <row r="22" spans="1:36" ht="15.75" customHeight="1" x14ac:dyDescent="0.25">
      <c r="A22" s="2"/>
      <c r="B22" s="2"/>
      <c r="C22" s="7"/>
      <c r="D22" s="12" t="s">
        <v>3</v>
      </c>
      <c r="E22" s="9"/>
      <c r="F22" s="14"/>
      <c r="G22" s="29">
        <v>1</v>
      </c>
      <c r="H22" s="29">
        <v>2</v>
      </c>
      <c r="I22" s="29">
        <v>3</v>
      </c>
      <c r="J22" s="29">
        <v>4</v>
      </c>
      <c r="K22" s="29">
        <v>5</v>
      </c>
      <c r="L22" s="34">
        <f>SUM(L17:L21)/COUNT(L17:L21)</f>
        <v>3.4</v>
      </c>
      <c r="M22" s="52">
        <f>SUM(M17:M21)</f>
        <v>1</v>
      </c>
      <c r="N22" s="53">
        <f>SUM(N17:N21)</f>
        <v>3.35</v>
      </c>
      <c r="O22" s="9"/>
      <c r="P22" s="7"/>
      <c r="Q22" s="40"/>
      <c r="R22" s="38"/>
      <c r="S22" s="38"/>
      <c r="T22" s="38"/>
      <c r="U22" s="38"/>
      <c r="V22" s="38"/>
      <c r="W22" s="2"/>
      <c r="X22" s="2"/>
      <c r="Y22" s="2"/>
      <c r="Z22" s="2"/>
      <c r="AA22" s="2"/>
      <c r="AB22" s="2"/>
      <c r="AC22" s="2"/>
      <c r="AD22" s="2"/>
      <c r="AE22" s="2"/>
      <c r="AF22" s="2"/>
      <c r="AG22" s="2"/>
      <c r="AH22" s="2"/>
      <c r="AI22" s="2"/>
      <c r="AJ22" s="2"/>
    </row>
    <row r="23" spans="1:36" ht="15.75" customHeight="1" x14ac:dyDescent="0.25">
      <c r="A23" s="2"/>
      <c r="B23" s="2"/>
      <c r="C23" s="7"/>
      <c r="D23" s="12"/>
      <c r="E23" s="12"/>
      <c r="F23" s="12"/>
      <c r="G23" s="12"/>
      <c r="H23" s="12"/>
      <c r="I23" s="12"/>
      <c r="J23" s="12"/>
      <c r="K23" s="12"/>
      <c r="L23" s="12"/>
      <c r="M23" s="12"/>
      <c r="N23" s="12"/>
      <c r="O23" s="9"/>
      <c r="P23" s="7"/>
      <c r="Q23" s="40"/>
      <c r="R23" s="38"/>
      <c r="S23" s="41"/>
      <c r="T23" s="41"/>
      <c r="U23" s="41"/>
      <c r="V23" s="41"/>
      <c r="W23" s="2"/>
      <c r="X23" s="2"/>
      <c r="Y23" s="2"/>
      <c r="Z23" s="2"/>
      <c r="AA23" s="2"/>
      <c r="AB23" s="2"/>
      <c r="AC23" s="2"/>
      <c r="AD23" s="2"/>
      <c r="AE23" s="2"/>
      <c r="AF23" s="2"/>
      <c r="AG23" s="2"/>
      <c r="AH23" s="2"/>
      <c r="AI23" s="2"/>
      <c r="AJ23" s="2"/>
    </row>
    <row r="24" spans="1:36" ht="15.75" customHeight="1" x14ac:dyDescent="0.35">
      <c r="A24" s="2"/>
      <c r="B24" s="2"/>
      <c r="C24" s="7"/>
      <c r="D24" s="18" t="s">
        <v>145</v>
      </c>
      <c r="E24" s="9"/>
      <c r="F24" s="3" t="s">
        <v>1</v>
      </c>
      <c r="G24" s="29">
        <v>1</v>
      </c>
      <c r="H24" s="29">
        <v>2</v>
      </c>
      <c r="I24" s="29">
        <v>3</v>
      </c>
      <c r="J24" s="29">
        <v>4</v>
      </c>
      <c r="K24" s="29">
        <v>5</v>
      </c>
      <c r="L24" s="54" t="s">
        <v>2</v>
      </c>
      <c r="M24" s="54" t="s">
        <v>13</v>
      </c>
      <c r="N24" s="54" t="s">
        <v>6</v>
      </c>
      <c r="O24" s="9"/>
      <c r="P24" s="7"/>
      <c r="Q24" s="40"/>
      <c r="R24" s="38"/>
      <c r="S24" s="41"/>
      <c r="T24" s="41"/>
      <c r="U24" s="41"/>
      <c r="V24" s="41"/>
      <c r="W24" s="2"/>
      <c r="X24" s="2"/>
      <c r="Y24" s="2"/>
      <c r="Z24" s="2"/>
      <c r="AA24" s="2"/>
      <c r="AB24" s="2"/>
      <c r="AC24" s="2"/>
      <c r="AD24" s="2"/>
      <c r="AE24" s="2"/>
      <c r="AF24" s="2"/>
      <c r="AG24" s="2"/>
      <c r="AH24" s="2"/>
      <c r="AI24" s="2"/>
      <c r="AJ24" s="2"/>
    </row>
    <row r="25" spans="1:36" ht="15.75" customHeight="1" x14ac:dyDescent="0.25">
      <c r="A25" s="2"/>
      <c r="B25" s="2"/>
      <c r="C25" s="7"/>
      <c r="D25" s="11" t="s">
        <v>850</v>
      </c>
      <c r="E25" s="9"/>
      <c r="F25" s="14"/>
      <c r="G25" s="47"/>
      <c r="H25" s="47"/>
      <c r="I25" s="47"/>
      <c r="J25" s="47" t="s">
        <v>0</v>
      </c>
      <c r="K25" s="47"/>
      <c r="L25" s="97">
        <f t="shared" ref="L25:L31" si="2">IF(G25="x",1,IF(H25="x",2,IF(I25="x",3,IF(J25="x",4,IF(K25="x",5,)))))</f>
        <v>4</v>
      </c>
      <c r="M25" s="47">
        <v>0.25</v>
      </c>
      <c r="N25" s="53">
        <f>L25*M25</f>
        <v>1</v>
      </c>
      <c r="O25" s="9"/>
      <c r="P25" s="7"/>
      <c r="Q25" s="40"/>
      <c r="R25" s="41"/>
      <c r="S25" s="42"/>
      <c r="T25" s="42"/>
      <c r="U25" s="42"/>
      <c r="V25" s="42"/>
      <c r="W25" s="2"/>
      <c r="X25" s="2"/>
      <c r="Y25" s="2"/>
      <c r="Z25" s="2"/>
      <c r="AA25" s="2"/>
      <c r="AB25" s="2"/>
      <c r="AC25" s="2"/>
      <c r="AD25" s="2"/>
      <c r="AE25" s="2"/>
      <c r="AF25" s="2"/>
      <c r="AG25" s="2"/>
      <c r="AH25" s="2"/>
      <c r="AI25" s="2"/>
      <c r="AJ25" s="2"/>
    </row>
    <row r="26" spans="1:36" ht="15.75" customHeight="1" x14ac:dyDescent="0.25">
      <c r="A26" s="2"/>
      <c r="B26" s="2"/>
      <c r="C26" s="7"/>
      <c r="D26" s="11" t="s">
        <v>851</v>
      </c>
      <c r="E26" s="9"/>
      <c r="F26" s="14"/>
      <c r="G26" s="47"/>
      <c r="H26" s="47"/>
      <c r="I26" s="47" t="s">
        <v>0</v>
      </c>
      <c r="J26" s="47"/>
      <c r="K26" s="47"/>
      <c r="L26" s="97">
        <f t="shared" si="2"/>
        <v>3</v>
      </c>
      <c r="M26" s="47">
        <v>0.1</v>
      </c>
      <c r="N26" s="53">
        <f>L26*M26</f>
        <v>0.30000000000000004</v>
      </c>
      <c r="O26" s="9"/>
      <c r="P26" s="7"/>
      <c r="Q26" s="40"/>
      <c r="R26" s="38"/>
      <c r="S26" s="38"/>
      <c r="T26" s="38"/>
      <c r="U26" s="38"/>
      <c r="V26" s="38"/>
      <c r="W26" s="2"/>
      <c r="X26" s="2"/>
      <c r="Y26" s="2"/>
      <c r="Z26" s="2"/>
      <c r="AA26" s="2"/>
      <c r="AB26" s="2"/>
      <c r="AC26" s="2"/>
      <c r="AD26" s="2"/>
      <c r="AE26" s="2"/>
      <c r="AF26" s="2"/>
      <c r="AG26" s="2"/>
      <c r="AH26" s="2"/>
      <c r="AI26" s="2"/>
      <c r="AJ26" s="2"/>
    </row>
    <row r="27" spans="1:36" ht="15.75" customHeight="1" x14ac:dyDescent="0.25">
      <c r="A27" s="2"/>
      <c r="B27" s="2"/>
      <c r="C27" s="7"/>
      <c r="D27" s="11" t="s">
        <v>852</v>
      </c>
      <c r="E27" s="9"/>
      <c r="F27" s="14"/>
      <c r="G27" s="47"/>
      <c r="H27" s="47"/>
      <c r="I27" s="47" t="s">
        <v>0</v>
      </c>
      <c r="J27" s="47"/>
      <c r="K27" s="47"/>
      <c r="L27" s="97">
        <f t="shared" si="2"/>
        <v>3</v>
      </c>
      <c r="M27" s="47">
        <v>0.1</v>
      </c>
      <c r="N27" s="53">
        <f>L27*M27</f>
        <v>0.30000000000000004</v>
      </c>
      <c r="O27" s="9"/>
      <c r="P27" s="7"/>
      <c r="Q27" s="40"/>
      <c r="R27" s="38"/>
      <c r="S27" s="40"/>
      <c r="T27" s="38"/>
      <c r="U27" s="38"/>
      <c r="V27" s="38"/>
      <c r="W27" s="2"/>
      <c r="X27" s="2"/>
      <c r="Y27" s="2"/>
      <c r="Z27" s="2"/>
      <c r="AA27" s="2"/>
      <c r="AB27" s="2"/>
      <c r="AC27" s="2"/>
      <c r="AD27" s="2"/>
      <c r="AE27" s="2"/>
      <c r="AF27" s="2"/>
      <c r="AG27" s="2"/>
      <c r="AH27" s="2"/>
      <c r="AI27" s="2"/>
      <c r="AJ27" s="2"/>
    </row>
    <row r="28" spans="1:36" ht="15.75" customHeight="1" x14ac:dyDescent="0.25">
      <c r="A28" s="2"/>
      <c r="B28" s="2"/>
      <c r="C28" s="7"/>
      <c r="D28" s="11" t="s">
        <v>853</v>
      </c>
      <c r="E28" s="9"/>
      <c r="F28" s="14"/>
      <c r="G28" s="47"/>
      <c r="H28" s="47"/>
      <c r="I28" s="47"/>
      <c r="J28" s="47" t="s">
        <v>0</v>
      </c>
      <c r="K28" s="47"/>
      <c r="L28" s="97">
        <f t="shared" si="2"/>
        <v>4</v>
      </c>
      <c r="M28" s="47">
        <v>0.2</v>
      </c>
      <c r="N28" s="53">
        <f>L28*M28</f>
        <v>0.8</v>
      </c>
      <c r="O28" s="9"/>
      <c r="P28" s="7"/>
      <c r="Q28" s="40"/>
      <c r="R28" s="38"/>
      <c r="S28" s="41"/>
      <c r="T28" s="41"/>
      <c r="U28" s="41"/>
      <c r="V28" s="41"/>
      <c r="W28" s="2"/>
      <c r="X28" s="2"/>
      <c r="Y28" s="2"/>
      <c r="Z28" s="2"/>
      <c r="AA28" s="2"/>
      <c r="AB28" s="2"/>
      <c r="AC28" s="2"/>
      <c r="AD28" s="2"/>
      <c r="AE28" s="2"/>
      <c r="AF28" s="2"/>
      <c r="AG28" s="2"/>
      <c r="AH28" s="2"/>
      <c r="AI28" s="2"/>
      <c r="AJ28" s="2"/>
    </row>
    <row r="29" spans="1:36" ht="15.75" customHeight="1" x14ac:dyDescent="0.25">
      <c r="A29" s="2"/>
      <c r="B29" s="2"/>
      <c r="C29" s="7"/>
      <c r="D29" s="11" t="s">
        <v>854</v>
      </c>
      <c r="E29" s="9"/>
      <c r="F29" s="14"/>
      <c r="G29" s="47"/>
      <c r="H29" s="47" t="s">
        <v>0</v>
      </c>
      <c r="I29" s="47"/>
      <c r="J29" s="47"/>
      <c r="K29" s="47"/>
      <c r="L29" s="97">
        <f t="shared" si="2"/>
        <v>2</v>
      </c>
      <c r="M29" s="47">
        <v>0.1</v>
      </c>
      <c r="N29" s="53">
        <f>L29*M29</f>
        <v>0.2</v>
      </c>
      <c r="O29" s="9"/>
      <c r="P29" s="7"/>
      <c r="Q29" s="40"/>
      <c r="R29" s="38"/>
      <c r="S29" s="43"/>
      <c r="T29" s="43"/>
      <c r="U29" s="43"/>
      <c r="V29" s="43"/>
      <c r="W29" s="2"/>
      <c r="X29" s="2"/>
      <c r="Y29" s="2"/>
      <c r="Z29" s="2"/>
      <c r="AA29" s="2"/>
      <c r="AB29" s="2"/>
      <c r="AC29" s="2"/>
      <c r="AD29" s="2"/>
      <c r="AE29" s="2"/>
      <c r="AF29" s="2"/>
      <c r="AG29" s="2"/>
      <c r="AH29" s="2"/>
      <c r="AI29" s="2"/>
      <c r="AJ29" s="2"/>
    </row>
    <row r="30" spans="1:36" ht="15.75" customHeight="1" x14ac:dyDescent="0.25">
      <c r="A30" s="2"/>
      <c r="B30" s="2"/>
      <c r="C30" s="7"/>
      <c r="D30" s="11" t="s">
        <v>855</v>
      </c>
      <c r="E30" s="9"/>
      <c r="F30" s="14"/>
      <c r="G30" s="47"/>
      <c r="H30" s="47"/>
      <c r="I30" s="47" t="s">
        <v>0</v>
      </c>
      <c r="J30" s="47"/>
      <c r="K30" s="47"/>
      <c r="L30" s="97">
        <f t="shared" si="2"/>
        <v>3</v>
      </c>
      <c r="M30" s="47">
        <v>0.1</v>
      </c>
      <c r="N30" s="53">
        <f t="shared" ref="N26:N31" si="3">L30*M30</f>
        <v>0.30000000000000004</v>
      </c>
      <c r="O30" s="9"/>
      <c r="P30" s="7"/>
      <c r="Q30" s="40"/>
      <c r="R30" s="38"/>
      <c r="S30" s="43"/>
      <c r="T30" s="43"/>
      <c r="U30" s="43"/>
      <c r="V30" s="43"/>
      <c r="W30" s="2"/>
      <c r="X30" s="2"/>
      <c r="Y30" s="2"/>
      <c r="Z30" s="2"/>
      <c r="AA30" s="2"/>
      <c r="AB30" s="2"/>
      <c r="AC30" s="2"/>
      <c r="AD30" s="2"/>
      <c r="AE30" s="2"/>
      <c r="AF30" s="2"/>
      <c r="AG30" s="2"/>
      <c r="AH30" s="2"/>
      <c r="AI30" s="2"/>
      <c r="AJ30" s="2"/>
    </row>
    <row r="31" spans="1:36" ht="15.75" customHeight="1" x14ac:dyDescent="0.25">
      <c r="A31" s="2"/>
      <c r="B31" s="2"/>
      <c r="C31" s="7"/>
      <c r="D31" s="11" t="s">
        <v>856</v>
      </c>
      <c r="E31" s="9"/>
      <c r="F31" s="14"/>
      <c r="G31" s="47" t="s">
        <v>1</v>
      </c>
      <c r="H31" s="47" t="s">
        <v>1</v>
      </c>
      <c r="I31" s="47"/>
      <c r="J31" s="47" t="s">
        <v>0</v>
      </c>
      <c r="K31" s="47"/>
      <c r="L31" s="97">
        <f t="shared" si="2"/>
        <v>4</v>
      </c>
      <c r="M31" s="47">
        <v>0.15</v>
      </c>
      <c r="N31" s="53">
        <f>L31*M31</f>
        <v>0.6</v>
      </c>
      <c r="O31" s="9"/>
      <c r="P31" s="7"/>
      <c r="Q31" s="40"/>
      <c r="R31" s="38"/>
      <c r="S31" s="43"/>
      <c r="T31" s="43"/>
      <c r="U31" s="43"/>
      <c r="V31" s="43"/>
      <c r="W31" s="2"/>
      <c r="X31" s="2"/>
      <c r="Y31" s="2"/>
      <c r="Z31" s="2"/>
      <c r="AA31" s="2"/>
      <c r="AB31" s="2"/>
      <c r="AC31" s="2"/>
      <c r="AD31" s="2"/>
      <c r="AE31" s="2"/>
      <c r="AF31" s="2"/>
      <c r="AG31" s="2"/>
      <c r="AH31" s="2"/>
      <c r="AI31" s="2"/>
      <c r="AJ31" s="2"/>
    </row>
    <row r="32" spans="1:36" ht="15.75" customHeight="1" x14ac:dyDescent="0.25">
      <c r="A32" s="2"/>
      <c r="B32" s="2"/>
      <c r="C32" s="7"/>
      <c r="D32" s="11"/>
      <c r="E32" s="11"/>
      <c r="F32" s="11"/>
      <c r="G32" s="29">
        <v>1</v>
      </c>
      <c r="H32" s="29">
        <v>2</v>
      </c>
      <c r="I32" s="29">
        <v>3</v>
      </c>
      <c r="J32" s="29">
        <v>4</v>
      </c>
      <c r="K32" s="29">
        <v>5</v>
      </c>
      <c r="L32" s="34">
        <f>SUM(L25:L31)/COUNT(L25:L31)</f>
        <v>3.2857142857142856</v>
      </c>
      <c r="M32" s="52">
        <f>SUM(M25:M31)</f>
        <v>0.99999999999999989</v>
      </c>
      <c r="N32" s="53">
        <f>SUM(N25:N31)</f>
        <v>3.5000000000000004</v>
      </c>
      <c r="O32" s="9"/>
      <c r="P32" s="7"/>
      <c r="Q32" s="40"/>
      <c r="R32" s="38"/>
      <c r="S32" s="43"/>
      <c r="T32" s="43"/>
      <c r="U32" s="43"/>
      <c r="V32" s="43"/>
      <c r="W32" s="2"/>
      <c r="X32" s="2"/>
      <c r="Y32" s="2"/>
      <c r="Z32" s="2"/>
      <c r="AA32" s="2"/>
      <c r="AB32" s="2"/>
      <c r="AC32" s="2"/>
      <c r="AD32" s="2"/>
      <c r="AE32" s="2"/>
      <c r="AF32" s="2"/>
      <c r="AG32" s="2"/>
      <c r="AH32" s="2"/>
      <c r="AI32" s="2"/>
      <c r="AJ32" s="2"/>
    </row>
    <row r="33" spans="1:36" ht="15.75" customHeight="1" x14ac:dyDescent="0.25">
      <c r="A33" s="2"/>
      <c r="B33" s="2"/>
      <c r="C33" s="7"/>
      <c r="D33" s="11"/>
      <c r="E33" s="11"/>
      <c r="F33" s="11"/>
      <c r="G33" s="11"/>
      <c r="H33" s="11"/>
      <c r="I33" s="11"/>
      <c r="J33" s="11"/>
      <c r="K33" s="11"/>
      <c r="L33" s="11"/>
      <c r="M33" s="11"/>
      <c r="N33" s="11"/>
      <c r="O33" s="9"/>
      <c r="P33" s="7"/>
      <c r="Q33" s="40"/>
      <c r="R33" s="38"/>
      <c r="S33" s="38" t="s">
        <v>1</v>
      </c>
      <c r="T33" s="38"/>
      <c r="U33" s="38"/>
      <c r="V33" s="38"/>
      <c r="W33" s="2"/>
      <c r="X33" s="2"/>
      <c r="Y33" s="2"/>
      <c r="Z33" s="2"/>
      <c r="AA33" s="2"/>
      <c r="AB33" s="2"/>
      <c r="AC33" s="2"/>
      <c r="AD33" s="2"/>
      <c r="AE33" s="2"/>
      <c r="AF33" s="2"/>
      <c r="AG33" s="2"/>
      <c r="AH33" s="2"/>
      <c r="AI33" s="2"/>
      <c r="AJ33" s="2"/>
    </row>
    <row r="34" spans="1:36" ht="15.75" customHeight="1" x14ac:dyDescent="0.35">
      <c r="A34" s="2"/>
      <c r="B34" s="2"/>
      <c r="C34" s="7"/>
      <c r="D34" s="18" t="s">
        <v>116</v>
      </c>
      <c r="E34" s="11"/>
      <c r="F34" s="11"/>
      <c r="G34" s="29">
        <v>1</v>
      </c>
      <c r="H34" s="29">
        <v>2</v>
      </c>
      <c r="I34" s="29">
        <v>3</v>
      </c>
      <c r="J34" s="29">
        <v>4</v>
      </c>
      <c r="K34" s="29">
        <v>5</v>
      </c>
      <c r="L34" s="54" t="s">
        <v>2</v>
      </c>
      <c r="M34" s="54" t="s">
        <v>13</v>
      </c>
      <c r="N34" s="54" t="s">
        <v>6</v>
      </c>
      <c r="O34" s="9"/>
      <c r="P34" s="7"/>
      <c r="Q34" s="40"/>
      <c r="R34" s="38"/>
      <c r="S34" s="38"/>
      <c r="T34" s="38"/>
      <c r="U34" s="38"/>
      <c r="V34" s="38"/>
      <c r="W34" s="2"/>
      <c r="X34" s="2"/>
      <c r="Y34" s="2"/>
      <c r="Z34" s="2"/>
      <c r="AA34" s="2"/>
      <c r="AB34" s="2"/>
      <c r="AC34" s="2"/>
      <c r="AD34" s="2"/>
      <c r="AE34" s="2"/>
      <c r="AF34" s="2"/>
      <c r="AG34" s="2"/>
      <c r="AH34" s="2"/>
      <c r="AI34" s="2"/>
      <c r="AJ34" s="2"/>
    </row>
    <row r="35" spans="1:36" ht="15.75" customHeight="1" x14ac:dyDescent="0.25">
      <c r="A35" s="2"/>
      <c r="B35" s="2"/>
      <c r="C35" s="7"/>
      <c r="D35" s="11" t="s">
        <v>857</v>
      </c>
      <c r="E35" s="9"/>
      <c r="F35" s="14"/>
      <c r="G35" s="47"/>
      <c r="H35" s="47" t="s">
        <v>1</v>
      </c>
      <c r="I35" s="47" t="s">
        <v>0</v>
      </c>
      <c r="J35" s="47" t="s">
        <v>1</v>
      </c>
      <c r="K35" s="47"/>
      <c r="L35" s="97">
        <f t="shared" ref="L35:L39" si="4">IF(G35="x",1,IF(H35="x",2,IF(I35="x",3,IF(J35="x",4,IF(K35="x",5,)))))</f>
        <v>3</v>
      </c>
      <c r="M35" s="47">
        <v>0.2</v>
      </c>
      <c r="N35" s="53">
        <f>L35*M35</f>
        <v>0.60000000000000009</v>
      </c>
      <c r="O35" s="9"/>
      <c r="P35" s="7"/>
      <c r="Q35" s="40"/>
      <c r="R35" s="38"/>
      <c r="S35" s="38"/>
      <c r="T35" s="38"/>
      <c r="U35" s="38"/>
      <c r="V35" s="38"/>
      <c r="W35" s="2"/>
      <c r="X35" s="2"/>
      <c r="Y35" s="2"/>
      <c r="Z35" s="2"/>
      <c r="AA35" s="2"/>
      <c r="AB35" s="2"/>
      <c r="AC35" s="2"/>
      <c r="AD35" s="2"/>
      <c r="AE35" s="2"/>
      <c r="AF35" s="2"/>
      <c r="AG35" s="2"/>
      <c r="AH35" s="2"/>
      <c r="AI35" s="2"/>
      <c r="AJ35" s="2"/>
    </row>
    <row r="36" spans="1:36" ht="15.75" customHeight="1" x14ac:dyDescent="0.25">
      <c r="A36" s="2"/>
      <c r="B36" s="2"/>
      <c r="C36" s="7"/>
      <c r="D36" s="11" t="s">
        <v>858</v>
      </c>
      <c r="E36" s="9"/>
      <c r="F36" s="14"/>
      <c r="G36" s="47"/>
      <c r="H36" s="47" t="s">
        <v>0</v>
      </c>
      <c r="I36" s="47"/>
      <c r="J36" s="47" t="s">
        <v>1</v>
      </c>
      <c r="K36" s="47"/>
      <c r="L36" s="97">
        <f t="shared" si="4"/>
        <v>2</v>
      </c>
      <c r="M36" s="47">
        <v>0.15</v>
      </c>
      <c r="N36" s="53">
        <f t="shared" ref="N36:N37" si="5">L36*M36</f>
        <v>0.3</v>
      </c>
      <c r="O36" s="9"/>
      <c r="P36" s="7"/>
      <c r="Q36" s="40"/>
      <c r="R36" s="38"/>
      <c r="S36" s="38"/>
      <c r="T36" s="38"/>
      <c r="U36" s="38"/>
      <c r="V36" s="38"/>
      <c r="W36" s="2"/>
      <c r="X36" s="2"/>
      <c r="Y36" s="2"/>
      <c r="Z36" s="2"/>
      <c r="AA36" s="2"/>
      <c r="AB36" s="2"/>
      <c r="AC36" s="2"/>
      <c r="AD36" s="2"/>
      <c r="AE36" s="2"/>
      <c r="AF36" s="2"/>
      <c r="AG36" s="2"/>
      <c r="AH36" s="2"/>
      <c r="AI36" s="2"/>
      <c r="AJ36" s="2"/>
    </row>
    <row r="37" spans="1:36" ht="15.75" customHeight="1" x14ac:dyDescent="0.25">
      <c r="A37" s="2"/>
      <c r="B37" s="2"/>
      <c r="C37" s="7"/>
      <c r="D37" s="11" t="s">
        <v>859</v>
      </c>
      <c r="E37" s="9"/>
      <c r="F37" s="14"/>
      <c r="G37" s="47"/>
      <c r="H37" s="47" t="s">
        <v>0</v>
      </c>
      <c r="I37" s="47"/>
      <c r="J37" s="47" t="s">
        <v>1</v>
      </c>
      <c r="K37" s="47"/>
      <c r="L37" s="97">
        <f t="shared" si="4"/>
        <v>2</v>
      </c>
      <c r="M37" s="47">
        <v>0.2</v>
      </c>
      <c r="N37" s="53">
        <f t="shared" si="5"/>
        <v>0.4</v>
      </c>
      <c r="O37" s="9"/>
      <c r="P37" s="7"/>
      <c r="Q37" s="40"/>
      <c r="R37" s="38"/>
      <c r="S37" s="38"/>
      <c r="T37" s="38"/>
      <c r="U37" s="38"/>
      <c r="V37" s="38"/>
      <c r="W37" s="2"/>
      <c r="X37" s="2"/>
      <c r="Y37" s="2"/>
      <c r="Z37" s="2"/>
      <c r="AA37" s="2"/>
      <c r="AB37" s="2"/>
      <c r="AC37" s="2"/>
      <c r="AD37" s="2"/>
      <c r="AE37" s="2"/>
      <c r="AF37" s="2"/>
      <c r="AG37" s="2"/>
      <c r="AH37" s="2"/>
      <c r="AI37" s="2"/>
      <c r="AJ37" s="2"/>
    </row>
    <row r="38" spans="1:36" ht="15.75" customHeight="1" x14ac:dyDescent="0.25">
      <c r="A38" s="2"/>
      <c r="B38" s="2"/>
      <c r="C38" s="7"/>
      <c r="D38" s="11" t="s">
        <v>860</v>
      </c>
      <c r="E38" s="9"/>
      <c r="F38" s="14"/>
      <c r="G38" s="47"/>
      <c r="H38" s="47" t="s">
        <v>1</v>
      </c>
      <c r="I38" s="47" t="s">
        <v>0</v>
      </c>
      <c r="J38" s="47"/>
      <c r="K38" s="47" t="s">
        <v>1</v>
      </c>
      <c r="L38" s="97">
        <f t="shared" si="4"/>
        <v>3</v>
      </c>
      <c r="M38" s="47">
        <v>0.15</v>
      </c>
      <c r="N38" s="53">
        <f>L38*M38</f>
        <v>0.44999999999999996</v>
      </c>
      <c r="O38" s="9"/>
      <c r="P38" s="7"/>
      <c r="Q38" s="40"/>
      <c r="R38" s="38"/>
      <c r="S38" s="38" t="s">
        <v>1</v>
      </c>
      <c r="T38" s="38"/>
      <c r="U38" s="38"/>
      <c r="V38" s="38"/>
      <c r="W38" s="2"/>
      <c r="X38" s="2"/>
      <c r="Y38" s="2"/>
      <c r="Z38" s="2"/>
      <c r="AA38" s="2"/>
      <c r="AB38" s="2"/>
      <c r="AC38" s="2"/>
      <c r="AD38" s="2"/>
      <c r="AE38" s="2"/>
      <c r="AF38" s="2"/>
      <c r="AG38" s="2"/>
      <c r="AH38" s="2"/>
      <c r="AI38" s="2"/>
      <c r="AJ38" s="2"/>
    </row>
    <row r="39" spans="1:36" ht="15.75" customHeight="1" x14ac:dyDescent="0.25">
      <c r="A39" s="2"/>
      <c r="B39" s="2"/>
      <c r="C39" s="7"/>
      <c r="D39" s="6" t="s">
        <v>861</v>
      </c>
      <c r="E39" s="9"/>
      <c r="F39" s="14"/>
      <c r="G39" s="47"/>
      <c r="H39" s="47" t="s">
        <v>1</v>
      </c>
      <c r="I39" s="47" t="s">
        <v>0</v>
      </c>
      <c r="J39" s="47"/>
      <c r="K39" s="47" t="s">
        <v>1</v>
      </c>
      <c r="L39" s="97">
        <f t="shared" si="4"/>
        <v>3</v>
      </c>
      <c r="M39" s="47">
        <v>0.3</v>
      </c>
      <c r="N39" s="53">
        <f>L39*M39</f>
        <v>0.89999999999999991</v>
      </c>
      <c r="O39" s="9"/>
      <c r="P39" s="4"/>
      <c r="Q39" s="2"/>
      <c r="R39" s="38"/>
      <c r="S39" s="38"/>
      <c r="T39" s="40"/>
      <c r="U39" s="38"/>
      <c r="V39" s="38"/>
      <c r="W39" s="2"/>
      <c r="X39" s="2"/>
      <c r="Y39" s="2"/>
      <c r="Z39" s="2"/>
      <c r="AA39" s="2"/>
      <c r="AB39" s="2"/>
      <c r="AC39" s="2"/>
      <c r="AD39" s="2"/>
      <c r="AE39" s="2"/>
      <c r="AF39" s="2"/>
      <c r="AG39" s="2"/>
      <c r="AH39" s="2"/>
      <c r="AI39" s="2"/>
      <c r="AJ39" s="2"/>
    </row>
    <row r="40" spans="1:36" ht="15.75" customHeight="1" x14ac:dyDescent="0.25">
      <c r="A40" s="2"/>
      <c r="B40" s="2"/>
      <c r="C40" s="7"/>
      <c r="D40" s="12" t="s">
        <v>3</v>
      </c>
      <c r="E40" s="9"/>
      <c r="F40" s="14" t="s">
        <v>1</v>
      </c>
      <c r="G40" s="29">
        <v>1</v>
      </c>
      <c r="H40" s="29">
        <v>2</v>
      </c>
      <c r="I40" s="29">
        <v>3</v>
      </c>
      <c r="J40" s="29">
        <v>4</v>
      </c>
      <c r="K40" s="29">
        <v>5</v>
      </c>
      <c r="L40" s="34">
        <f>SUM(L35:L39)/COUNT(L35:L39)</f>
        <v>2.6</v>
      </c>
      <c r="M40" s="52">
        <f>SUM(M35:M39)</f>
        <v>1</v>
      </c>
      <c r="N40" s="53">
        <f>SUM(N35:N39)</f>
        <v>2.6500000000000004</v>
      </c>
      <c r="O40" s="9"/>
      <c r="P40" s="4"/>
      <c r="Q40" s="2"/>
      <c r="R40" s="38"/>
      <c r="S40" s="38"/>
      <c r="T40" s="44"/>
      <c r="U40" s="44"/>
      <c r="V40" s="44"/>
      <c r="W40" s="2"/>
      <c r="X40" s="2"/>
      <c r="Y40" s="2"/>
      <c r="Z40" s="2"/>
      <c r="AA40" s="2"/>
      <c r="AB40" s="2"/>
      <c r="AC40" s="2"/>
      <c r="AD40" s="2"/>
      <c r="AE40" s="2"/>
      <c r="AF40" s="2"/>
      <c r="AG40" s="2"/>
      <c r="AH40" s="2"/>
      <c r="AI40" s="2"/>
      <c r="AJ40" s="2"/>
    </row>
    <row r="41" spans="1:36" ht="15.75" customHeight="1" x14ac:dyDescent="0.25">
      <c r="A41" s="2"/>
      <c r="B41" s="2"/>
      <c r="C41" s="7"/>
      <c r="D41" s="12"/>
      <c r="E41" s="12"/>
      <c r="F41" s="12"/>
      <c r="G41" s="12"/>
      <c r="H41" s="12"/>
      <c r="I41" s="12"/>
      <c r="J41" s="12"/>
      <c r="K41" s="12"/>
      <c r="L41" s="12"/>
      <c r="M41" s="12"/>
      <c r="N41" s="12"/>
      <c r="O41" s="9"/>
      <c r="P41" s="4"/>
      <c r="Q41" s="2"/>
      <c r="R41" s="38"/>
      <c r="S41" s="38"/>
      <c r="T41" s="44"/>
      <c r="U41" s="44"/>
      <c r="V41" s="44"/>
      <c r="W41" s="2"/>
      <c r="X41" s="2"/>
      <c r="Y41" s="2"/>
      <c r="Z41" s="2"/>
      <c r="AA41" s="2"/>
      <c r="AB41" s="2"/>
      <c r="AC41" s="2"/>
      <c r="AD41" s="2"/>
      <c r="AE41" s="2"/>
      <c r="AF41" s="2"/>
      <c r="AG41" s="2"/>
      <c r="AH41" s="2"/>
      <c r="AI41" s="2"/>
      <c r="AJ41" s="2"/>
    </row>
    <row r="42" spans="1:36" ht="15.75" customHeight="1" x14ac:dyDescent="0.35">
      <c r="A42" s="2"/>
      <c r="B42" s="2"/>
      <c r="C42" s="7"/>
      <c r="D42" s="18" t="s">
        <v>1</v>
      </c>
      <c r="E42" s="9"/>
      <c r="F42" s="14"/>
      <c r="G42" s="29">
        <v>1</v>
      </c>
      <c r="H42" s="29">
        <v>2</v>
      </c>
      <c r="I42" s="29">
        <v>3</v>
      </c>
      <c r="J42" s="29">
        <v>4</v>
      </c>
      <c r="K42" s="29">
        <v>5</v>
      </c>
      <c r="L42" s="54" t="s">
        <v>2</v>
      </c>
      <c r="M42" s="54" t="s">
        <v>13</v>
      </c>
      <c r="N42" s="54" t="s">
        <v>6</v>
      </c>
      <c r="O42" s="9"/>
      <c r="P42" s="4"/>
      <c r="Q42" s="2"/>
      <c r="R42" s="38"/>
      <c r="S42" s="38"/>
      <c r="T42" s="44"/>
      <c r="U42" s="44"/>
      <c r="V42" s="44"/>
      <c r="W42" s="2"/>
      <c r="X42" s="2"/>
      <c r="Y42" s="2"/>
      <c r="Z42" s="2"/>
      <c r="AA42" s="2"/>
      <c r="AB42" s="2"/>
      <c r="AC42" s="2"/>
      <c r="AD42" s="2"/>
      <c r="AE42" s="2"/>
      <c r="AF42" s="2"/>
      <c r="AG42" s="2"/>
      <c r="AH42" s="2"/>
      <c r="AI42" s="2"/>
      <c r="AJ42" s="2"/>
    </row>
    <row r="43" spans="1:36" ht="15.75" customHeight="1" x14ac:dyDescent="0.35">
      <c r="A43" s="2"/>
      <c r="B43" s="2"/>
      <c r="C43" s="7"/>
      <c r="D43" s="18" t="s">
        <v>126</v>
      </c>
      <c r="E43" s="9"/>
      <c r="F43" s="14"/>
      <c r="G43" s="30" t="s">
        <v>104</v>
      </c>
      <c r="H43" s="31" t="s">
        <v>117</v>
      </c>
      <c r="I43" s="31" t="s">
        <v>118</v>
      </c>
      <c r="J43" s="31" t="s">
        <v>119</v>
      </c>
      <c r="K43" s="31" t="s">
        <v>120</v>
      </c>
      <c r="L43" s="97"/>
      <c r="M43" s="97"/>
      <c r="N43" s="97"/>
      <c r="O43" s="9"/>
      <c r="P43" s="4"/>
      <c r="Q43" s="2"/>
      <c r="R43" s="38"/>
      <c r="S43" s="38"/>
      <c r="T43" s="44"/>
      <c r="U43" s="44"/>
      <c r="V43" s="44"/>
      <c r="W43" s="2"/>
      <c r="X43" s="2"/>
      <c r="Y43" s="2"/>
      <c r="Z43" s="2"/>
      <c r="AA43" s="2"/>
      <c r="AB43" s="2"/>
      <c r="AC43" s="2"/>
      <c r="AD43" s="2"/>
      <c r="AE43" s="2"/>
      <c r="AF43" s="2"/>
      <c r="AG43" s="2"/>
      <c r="AH43" s="2"/>
      <c r="AI43" s="2"/>
      <c r="AJ43" s="2"/>
    </row>
    <row r="44" spans="1:36" ht="15.75" customHeight="1" x14ac:dyDescent="0.25">
      <c r="A44" s="2"/>
      <c r="B44" s="2"/>
      <c r="C44" s="7"/>
      <c r="D44" s="11" t="s">
        <v>891</v>
      </c>
      <c r="E44" s="9"/>
      <c r="F44" s="14"/>
      <c r="G44" s="47" t="s">
        <v>1</v>
      </c>
      <c r="H44" s="47" t="s">
        <v>0</v>
      </c>
      <c r="I44" s="47" t="s">
        <v>1</v>
      </c>
      <c r="J44" s="47"/>
      <c r="K44" s="47"/>
      <c r="L44" s="97">
        <f t="shared" ref="L44" si="6">IF(G44="x",1,IF(H44="x",2,IF(I44="x",3,IF(J44="x",4,IF(K44="x",5,)))))</f>
        <v>2</v>
      </c>
      <c r="M44" s="47">
        <v>1</v>
      </c>
      <c r="N44" s="53">
        <f>L44*M44</f>
        <v>2</v>
      </c>
      <c r="O44" s="9"/>
      <c r="P44" s="4"/>
      <c r="Q44" s="2"/>
      <c r="R44" s="38"/>
      <c r="S44" s="38"/>
      <c r="T44" s="44"/>
      <c r="U44" s="44"/>
      <c r="V44" s="44"/>
      <c r="W44" s="2"/>
      <c r="X44" s="2"/>
      <c r="Y44" s="2"/>
      <c r="Z44" s="2"/>
      <c r="AA44" s="2"/>
      <c r="AB44" s="2"/>
      <c r="AC44" s="2"/>
      <c r="AD44" s="2"/>
      <c r="AE44" s="2"/>
      <c r="AF44" s="2"/>
      <c r="AG44" s="2"/>
      <c r="AH44" s="2"/>
      <c r="AI44" s="2"/>
      <c r="AJ44" s="2"/>
    </row>
    <row r="45" spans="1:36" ht="15.75" customHeight="1" x14ac:dyDescent="0.25">
      <c r="A45" s="2"/>
      <c r="B45" s="2"/>
      <c r="C45" s="7"/>
      <c r="D45" s="12" t="s">
        <v>3</v>
      </c>
      <c r="E45" s="9"/>
      <c r="F45" s="14" t="s">
        <v>1</v>
      </c>
      <c r="G45" s="29">
        <v>1</v>
      </c>
      <c r="H45" s="29">
        <v>2</v>
      </c>
      <c r="I45" s="29">
        <v>3</v>
      </c>
      <c r="J45" s="29">
        <v>4</v>
      </c>
      <c r="K45" s="29">
        <v>5</v>
      </c>
      <c r="L45" s="34">
        <f>SUM(L44)/COUNT(L44)</f>
        <v>2</v>
      </c>
      <c r="M45" s="52">
        <f>SUM(M44)</f>
        <v>1</v>
      </c>
      <c r="N45" s="53">
        <f>SUM(N44)</f>
        <v>2</v>
      </c>
      <c r="O45" s="9"/>
      <c r="P45" s="4"/>
      <c r="Q45" s="2"/>
      <c r="R45" s="38"/>
      <c r="S45" s="38"/>
      <c r="T45" s="45"/>
      <c r="U45" s="45"/>
      <c r="V45" s="45"/>
      <c r="W45" s="2"/>
      <c r="X45" s="2"/>
      <c r="Y45" s="2"/>
      <c r="Z45" s="2"/>
      <c r="AA45" s="2"/>
      <c r="AB45" s="2"/>
      <c r="AC45" s="2"/>
      <c r="AD45" s="2"/>
      <c r="AE45" s="2"/>
      <c r="AF45" s="2"/>
      <c r="AG45" s="2"/>
      <c r="AH45" s="2"/>
      <c r="AI45" s="2"/>
      <c r="AJ45" s="2"/>
    </row>
    <row r="46" spans="1:36" ht="15.75" customHeight="1" x14ac:dyDescent="0.25">
      <c r="A46" s="2"/>
      <c r="B46" s="2"/>
      <c r="C46" s="7"/>
      <c r="D46" s="12"/>
      <c r="E46" s="9"/>
      <c r="F46" s="9"/>
      <c r="G46" s="9"/>
      <c r="H46" s="9"/>
      <c r="I46" s="9"/>
      <c r="J46" s="9"/>
      <c r="K46" s="9"/>
      <c r="L46" s="9"/>
      <c r="M46" s="9"/>
      <c r="N46" s="9"/>
      <c r="O46" s="9"/>
      <c r="P46" s="4"/>
      <c r="Q46" s="2"/>
      <c r="R46" s="38"/>
      <c r="S46" s="38"/>
      <c r="T46" s="45"/>
      <c r="U46" s="45"/>
      <c r="V46" s="45"/>
      <c r="W46" s="2"/>
      <c r="X46" s="2"/>
      <c r="Y46" s="2"/>
      <c r="Z46" s="2"/>
      <c r="AA46" s="2"/>
      <c r="AB46" s="2"/>
      <c r="AC46" s="2"/>
      <c r="AD46" s="2"/>
      <c r="AE46" s="2"/>
      <c r="AF46" s="2"/>
      <c r="AG46" s="2"/>
      <c r="AH46" s="2"/>
      <c r="AI46" s="2"/>
      <c r="AJ46" s="2"/>
    </row>
    <row r="47" spans="1:36" ht="15.75" customHeight="1" x14ac:dyDescent="0.35">
      <c r="A47" s="2"/>
      <c r="B47" s="2"/>
      <c r="C47" s="7"/>
      <c r="D47" s="18" t="s">
        <v>133</v>
      </c>
      <c r="E47" s="9"/>
      <c r="F47" s="14"/>
      <c r="G47" s="14"/>
      <c r="H47" s="14"/>
      <c r="I47" s="14"/>
      <c r="J47" s="14"/>
      <c r="K47" s="14"/>
      <c r="L47" s="54" t="s">
        <v>2</v>
      </c>
      <c r="M47" s="54" t="s">
        <v>13</v>
      </c>
      <c r="N47" s="54" t="s">
        <v>6</v>
      </c>
      <c r="O47" s="9"/>
      <c r="P47" s="4"/>
      <c r="Q47" s="2"/>
      <c r="R47" s="38"/>
      <c r="S47" s="38"/>
      <c r="T47" s="45"/>
      <c r="U47" s="45"/>
      <c r="V47" s="45"/>
      <c r="W47" s="2"/>
      <c r="X47" s="2"/>
      <c r="Y47" s="2"/>
      <c r="Z47" s="2"/>
      <c r="AA47" s="2"/>
      <c r="AB47" s="2"/>
      <c r="AC47" s="2"/>
      <c r="AD47" s="2"/>
      <c r="AE47" s="2"/>
      <c r="AF47" s="2"/>
      <c r="AG47" s="2"/>
      <c r="AH47" s="2"/>
      <c r="AI47" s="2"/>
      <c r="AJ47" s="2"/>
    </row>
    <row r="48" spans="1:36" ht="15.75" customHeight="1" x14ac:dyDescent="0.25">
      <c r="A48" s="2"/>
      <c r="B48" s="2"/>
      <c r="C48" s="7"/>
      <c r="D48" s="114" t="str">
        <f>D8</f>
        <v>Developmental/ Evolutionary</v>
      </c>
      <c r="E48" s="9"/>
      <c r="F48" s="14"/>
      <c r="G48" s="14"/>
      <c r="H48" s="14"/>
      <c r="I48" s="14"/>
      <c r="J48" s="14"/>
      <c r="K48" s="14"/>
      <c r="L48" s="53">
        <f>N14</f>
        <v>2.15</v>
      </c>
      <c r="M48" s="47">
        <v>0.25</v>
      </c>
      <c r="N48" s="53">
        <f>L48*M48</f>
        <v>0.53749999999999998</v>
      </c>
      <c r="O48" s="9"/>
      <c r="P48" s="4"/>
      <c r="Q48" s="2"/>
      <c r="R48" s="38"/>
      <c r="S48" s="38"/>
      <c r="T48" s="45"/>
      <c r="U48" s="45"/>
      <c r="V48" s="45"/>
      <c r="W48" s="2"/>
      <c r="X48" s="2"/>
      <c r="Y48" s="2"/>
      <c r="Z48" s="2"/>
      <c r="AA48" s="2"/>
      <c r="AB48" s="2"/>
      <c r="AC48" s="2"/>
      <c r="AD48" s="2"/>
      <c r="AE48" s="2"/>
      <c r="AF48" s="2"/>
      <c r="AG48" s="2"/>
      <c r="AH48" s="2"/>
      <c r="AI48" s="2"/>
      <c r="AJ48" s="2"/>
    </row>
    <row r="49" spans="1:36" ht="15.75" customHeight="1" x14ac:dyDescent="0.25">
      <c r="A49" s="2"/>
      <c r="B49" s="2"/>
      <c r="C49" s="7"/>
      <c r="D49" s="114" t="str">
        <f>D16</f>
        <v>Emerging</v>
      </c>
      <c r="E49" s="9"/>
      <c r="F49" s="14"/>
      <c r="G49" s="14"/>
      <c r="H49" s="14"/>
      <c r="I49" s="14"/>
      <c r="J49" s="14"/>
      <c r="K49" s="14"/>
      <c r="L49" s="53">
        <f>N22</f>
        <v>3.35</v>
      </c>
      <c r="M49" s="47">
        <v>0.15</v>
      </c>
      <c r="N49" s="53">
        <f>L49*M49</f>
        <v>0.50249999999999995</v>
      </c>
      <c r="O49" s="9"/>
      <c r="P49" s="4"/>
      <c r="Q49" s="2"/>
      <c r="R49" s="38"/>
      <c r="S49" s="38"/>
      <c r="T49" s="45"/>
      <c r="U49" s="45"/>
      <c r="V49" s="45"/>
      <c r="W49" s="2"/>
      <c r="X49" s="2"/>
      <c r="Y49" s="2"/>
      <c r="Z49" s="2"/>
      <c r="AA49" s="2"/>
      <c r="AB49" s="2"/>
      <c r="AC49" s="2"/>
      <c r="AD49" s="2"/>
      <c r="AE49" s="2"/>
      <c r="AF49" s="2"/>
      <c r="AG49" s="2"/>
      <c r="AH49" s="2"/>
      <c r="AI49" s="2"/>
      <c r="AJ49" s="2"/>
    </row>
    <row r="50" spans="1:36" ht="15.75" customHeight="1" x14ac:dyDescent="0.25">
      <c r="A50" s="2"/>
      <c r="B50" s="2"/>
      <c r="C50" s="7"/>
      <c r="D50" s="114" t="str">
        <f>D24</f>
        <v>Culture Capital (CC)</v>
      </c>
      <c r="E50" s="9"/>
      <c r="F50" s="14"/>
      <c r="G50" s="14"/>
      <c r="H50" s="14"/>
      <c r="I50" s="14"/>
      <c r="J50" s="14"/>
      <c r="K50" s="14"/>
      <c r="L50" s="53">
        <f>N32</f>
        <v>3.5000000000000004</v>
      </c>
      <c r="M50" s="47">
        <v>0.25</v>
      </c>
      <c r="N50" s="53">
        <f>L50*M50</f>
        <v>0.87500000000000011</v>
      </c>
      <c r="O50" s="9"/>
      <c r="P50" s="4"/>
      <c r="Q50" s="2"/>
      <c r="R50" s="38"/>
      <c r="S50" s="38"/>
      <c r="T50" s="45"/>
      <c r="U50" s="45"/>
      <c r="V50" s="45"/>
      <c r="W50" s="2"/>
      <c r="X50" s="2"/>
      <c r="Y50" s="2"/>
      <c r="Z50" s="2"/>
      <c r="AA50" s="2"/>
      <c r="AB50" s="2"/>
      <c r="AC50" s="2"/>
      <c r="AD50" s="2"/>
      <c r="AE50" s="2"/>
      <c r="AF50" s="2"/>
      <c r="AG50" s="2"/>
      <c r="AH50" s="2"/>
      <c r="AI50" s="2"/>
      <c r="AJ50" s="2"/>
    </row>
    <row r="51" spans="1:36" ht="15.75" customHeight="1" x14ac:dyDescent="0.25">
      <c r="A51" s="2"/>
      <c r="B51" s="2"/>
      <c r="C51" s="7"/>
      <c r="D51" s="114" t="str">
        <f>D34</f>
        <v>Micro / Organisational Level</v>
      </c>
      <c r="E51" s="9"/>
      <c r="F51" s="14"/>
      <c r="G51" s="14"/>
      <c r="H51" s="14"/>
      <c r="I51" s="14"/>
      <c r="J51" s="14"/>
      <c r="K51" s="14"/>
      <c r="L51" s="53">
        <f>N40</f>
        <v>2.6500000000000004</v>
      </c>
      <c r="M51" s="47">
        <v>0.15</v>
      </c>
      <c r="N51" s="53">
        <f>L51*M51</f>
        <v>0.39750000000000002</v>
      </c>
      <c r="O51" s="9"/>
      <c r="P51" s="4"/>
      <c r="Q51" s="2"/>
      <c r="R51" s="38"/>
      <c r="S51" s="38"/>
      <c r="T51" s="45"/>
      <c r="U51" s="45"/>
      <c r="V51" s="45"/>
      <c r="W51" s="2"/>
      <c r="X51" s="2"/>
      <c r="Y51" s="2"/>
      <c r="Z51" s="2"/>
      <c r="AA51" s="2"/>
      <c r="AB51" s="2"/>
      <c r="AC51" s="2"/>
      <c r="AD51" s="2"/>
      <c r="AE51" s="2"/>
      <c r="AF51" s="2"/>
      <c r="AG51" s="2"/>
      <c r="AH51" s="2"/>
      <c r="AI51" s="2"/>
      <c r="AJ51" s="2"/>
    </row>
    <row r="52" spans="1:36" ht="15.75" customHeight="1" x14ac:dyDescent="0.25">
      <c r="A52" s="2"/>
      <c r="B52" s="2"/>
      <c r="C52" s="7"/>
      <c r="D52" s="114" t="str">
        <f>D43</f>
        <v xml:space="preserve">Timeline of Impact Value Chain </v>
      </c>
      <c r="E52" s="9"/>
      <c r="F52" s="14"/>
      <c r="G52" s="14"/>
      <c r="H52" s="14"/>
      <c r="I52" s="14"/>
      <c r="J52" s="14"/>
      <c r="K52" s="14"/>
      <c r="L52" s="115">
        <f>N45</f>
        <v>2</v>
      </c>
      <c r="M52" s="47">
        <v>0.2</v>
      </c>
      <c r="N52" s="53">
        <f>L52*M52</f>
        <v>0.4</v>
      </c>
      <c r="O52" s="9"/>
      <c r="P52" s="4"/>
      <c r="Q52" s="2"/>
      <c r="R52" s="38"/>
      <c r="S52" s="38"/>
      <c r="T52" s="45"/>
      <c r="U52" s="45"/>
      <c r="V52" s="45"/>
      <c r="W52" s="2"/>
      <c r="X52" s="2"/>
      <c r="Y52" s="2"/>
      <c r="Z52" s="2"/>
      <c r="AA52" s="2"/>
      <c r="AB52" s="2"/>
      <c r="AC52" s="2"/>
      <c r="AD52" s="2"/>
      <c r="AE52" s="2"/>
      <c r="AF52" s="2"/>
      <c r="AG52" s="2"/>
      <c r="AH52" s="2"/>
      <c r="AI52" s="2"/>
      <c r="AJ52" s="2"/>
    </row>
    <row r="53" spans="1:36" ht="15.75" customHeight="1" thickBot="1" x14ac:dyDescent="0.3">
      <c r="A53" s="2"/>
      <c r="B53" s="2"/>
      <c r="C53" s="7"/>
      <c r="D53" s="15"/>
      <c r="E53" s="9"/>
      <c r="F53" s="14"/>
      <c r="G53" s="14"/>
      <c r="H53" s="14"/>
      <c r="I53" s="14"/>
      <c r="J53" s="14"/>
      <c r="K53" s="14"/>
      <c r="L53" s="34">
        <f>SUM(L48:L52)</f>
        <v>13.65</v>
      </c>
      <c r="M53" s="52">
        <f>SUM(M48:M52)</f>
        <v>1</v>
      </c>
      <c r="N53" s="53" t="s">
        <v>1</v>
      </c>
      <c r="O53" s="9"/>
      <c r="P53" s="4"/>
      <c r="Q53" s="2"/>
      <c r="R53" s="38"/>
      <c r="S53" s="38"/>
      <c r="T53" s="45"/>
      <c r="U53" s="45"/>
      <c r="V53" s="45"/>
      <c r="W53" s="2"/>
      <c r="X53" s="2"/>
      <c r="Y53" s="2"/>
      <c r="Z53" s="2"/>
      <c r="AA53" s="2"/>
      <c r="AB53" s="2"/>
      <c r="AC53" s="2"/>
      <c r="AD53" s="2"/>
      <c r="AE53" s="2"/>
      <c r="AF53" s="2"/>
      <c r="AG53" s="2"/>
      <c r="AH53" s="2"/>
      <c r="AI53" s="2"/>
      <c r="AJ53" s="2"/>
    </row>
    <row r="54" spans="1:36" ht="15.75" customHeight="1" thickBot="1" x14ac:dyDescent="0.35">
      <c r="A54" s="2"/>
      <c r="B54" s="2"/>
      <c r="C54" s="7"/>
      <c r="D54" s="15" t="s">
        <v>134</v>
      </c>
      <c r="E54" s="9"/>
      <c r="F54" s="9"/>
      <c r="G54" s="17"/>
      <c r="H54" s="17"/>
      <c r="I54" s="17"/>
      <c r="J54" s="17"/>
      <c r="K54" s="17"/>
      <c r="L54" s="1"/>
      <c r="M54" s="12"/>
      <c r="N54" s="35">
        <f>SUM(N48:N52)</f>
        <v>2.7124999999999999</v>
      </c>
      <c r="O54" s="9"/>
      <c r="P54" s="4"/>
      <c r="Q54" s="2"/>
      <c r="R54" s="38"/>
      <c r="S54" s="38"/>
      <c r="T54" s="38"/>
      <c r="U54" s="38"/>
      <c r="V54" s="38"/>
      <c r="W54" s="2"/>
      <c r="X54" s="2"/>
      <c r="Y54" s="2"/>
      <c r="Z54" s="2"/>
      <c r="AA54" s="2"/>
      <c r="AB54" s="2"/>
      <c r="AC54" s="2"/>
      <c r="AD54" s="2"/>
      <c r="AE54" s="2"/>
      <c r="AF54" s="2"/>
      <c r="AG54" s="2"/>
      <c r="AH54" s="2"/>
      <c r="AI54" s="2"/>
      <c r="AJ54" s="2"/>
    </row>
    <row r="55" spans="1:36" ht="15.75" customHeight="1" x14ac:dyDescent="0.25">
      <c r="A55" s="2"/>
      <c r="B55" s="2"/>
      <c r="C55" s="7"/>
      <c r="D55" s="27"/>
      <c r="E55" s="27"/>
      <c r="F55" s="26"/>
      <c r="G55" s="4"/>
      <c r="H55" s="4"/>
      <c r="I55" s="4"/>
      <c r="J55" s="4"/>
      <c r="K55" s="4"/>
      <c r="L55" s="26"/>
      <c r="M55" s="26"/>
      <c r="N55" s="26"/>
      <c r="O55" s="26"/>
      <c r="P55" s="4"/>
      <c r="Q55" s="2"/>
      <c r="R55" s="2"/>
      <c r="S55" s="2"/>
      <c r="T55" s="2"/>
      <c r="U55" s="2"/>
      <c r="V55" s="2"/>
      <c r="W55" s="2"/>
      <c r="X55" s="2"/>
      <c r="Y55" s="2"/>
      <c r="Z55" s="2"/>
      <c r="AA55" s="2"/>
      <c r="AB55" s="2"/>
      <c r="AC55" s="2"/>
      <c r="AD55" s="2"/>
      <c r="AE55" s="2"/>
      <c r="AF55" s="2"/>
      <c r="AG55" s="2"/>
      <c r="AH55" s="2"/>
      <c r="AI55" s="2"/>
      <c r="AJ55" s="2"/>
    </row>
    <row r="56" spans="1:3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row>
    <row r="57" spans="1:3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row>
    <row r="58" spans="1:3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row>
    <row r="59" spans="1:3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row>
    <row r="60" spans="1:3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row>
    <row r="61" spans="1:3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3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3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3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3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3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3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36" ht="15.75" customHeight="1" x14ac:dyDescent="0.25">
      <c r="C80" s="19"/>
      <c r="D80" s="19"/>
      <c r="E80" s="19"/>
      <c r="F80" s="19"/>
      <c r="G80" s="19"/>
      <c r="H80" s="19"/>
      <c r="I80" s="19"/>
      <c r="J80" s="19"/>
      <c r="K80" s="19"/>
      <c r="L80" s="19"/>
      <c r="M80" s="19"/>
      <c r="N80" s="19"/>
      <c r="O80" s="19"/>
      <c r="P80" s="19"/>
      <c r="Q80" s="19"/>
    </row>
    <row r="81" spans="3:17" ht="15.75" customHeight="1" x14ac:dyDescent="0.25">
      <c r="C81" s="19"/>
      <c r="D81" s="19"/>
      <c r="E81" s="19"/>
      <c r="F81" s="19"/>
      <c r="G81" s="19"/>
      <c r="H81" s="19"/>
      <c r="I81" s="19"/>
      <c r="J81" s="19"/>
      <c r="K81" s="19"/>
      <c r="L81" s="19"/>
      <c r="M81" s="19"/>
      <c r="N81" s="19"/>
      <c r="O81" s="19"/>
      <c r="P81" s="19"/>
      <c r="Q81" s="19"/>
    </row>
    <row r="82" spans="3:17" ht="15.75" customHeight="1" x14ac:dyDescent="0.25">
      <c r="C82" s="19"/>
      <c r="D82" s="19"/>
      <c r="E82" s="19"/>
      <c r="F82" s="19"/>
      <c r="G82" s="19"/>
      <c r="H82" s="19"/>
      <c r="I82" s="19"/>
      <c r="J82" s="19"/>
      <c r="K82" s="19"/>
      <c r="L82" s="19"/>
      <c r="M82" s="19"/>
      <c r="N82" s="19"/>
      <c r="O82" s="19"/>
      <c r="P82" s="19"/>
      <c r="Q82" s="19"/>
    </row>
    <row r="83" spans="3:17" ht="15.75" customHeight="1" x14ac:dyDescent="0.25">
      <c r="C83" s="19"/>
      <c r="D83" s="19"/>
      <c r="E83" s="19"/>
      <c r="F83" s="19"/>
      <c r="G83" s="19"/>
      <c r="H83" s="19"/>
      <c r="I83" s="19"/>
      <c r="J83" s="19"/>
      <c r="K83" s="19"/>
      <c r="L83" s="19"/>
      <c r="M83" s="19"/>
      <c r="N83" s="19"/>
      <c r="O83" s="19"/>
      <c r="P83" s="19"/>
      <c r="Q83" s="19"/>
    </row>
    <row r="84" spans="3:17" ht="15.75" customHeight="1" x14ac:dyDescent="0.25">
      <c r="C84" s="19"/>
      <c r="D84" s="19"/>
      <c r="E84" s="19"/>
      <c r="F84" s="19"/>
      <c r="G84" s="19"/>
      <c r="H84" s="19"/>
      <c r="I84" s="19"/>
      <c r="J84" s="19"/>
      <c r="K84" s="19"/>
      <c r="L84" s="19"/>
      <c r="M84" s="19"/>
      <c r="N84" s="19"/>
      <c r="O84" s="19"/>
      <c r="P84" s="19"/>
      <c r="Q84" s="19"/>
    </row>
    <row r="85" spans="3:17" ht="15.75" customHeight="1" x14ac:dyDescent="0.25">
      <c r="C85" s="19"/>
      <c r="D85" s="19"/>
      <c r="E85" s="19"/>
      <c r="F85" s="19"/>
      <c r="G85" s="19"/>
      <c r="H85" s="19"/>
      <c r="I85" s="19"/>
      <c r="J85" s="19"/>
      <c r="K85" s="19"/>
      <c r="L85" s="19"/>
      <c r="M85" s="19"/>
      <c r="N85" s="19"/>
      <c r="O85" s="19"/>
      <c r="P85" s="19"/>
      <c r="Q85" s="19"/>
    </row>
    <row r="86" spans="3:17" ht="15.75" customHeight="1" x14ac:dyDescent="0.25">
      <c r="C86" s="19"/>
      <c r="D86" s="19"/>
      <c r="E86" s="19"/>
      <c r="F86" s="19"/>
      <c r="G86" s="19"/>
      <c r="H86" s="19"/>
      <c r="I86" s="19"/>
      <c r="J86" s="19"/>
      <c r="K86" s="19"/>
      <c r="L86" s="19"/>
      <c r="M86" s="19"/>
      <c r="N86" s="19"/>
      <c r="O86" s="19"/>
      <c r="P86" s="19"/>
      <c r="Q86" s="19"/>
    </row>
    <row r="87" spans="3:17" ht="15.75" customHeight="1" x14ac:dyDescent="0.25">
      <c r="C87" s="19"/>
      <c r="D87" s="19"/>
      <c r="E87" s="19"/>
      <c r="F87" s="19"/>
      <c r="G87" s="19"/>
      <c r="H87" s="19"/>
      <c r="I87" s="19"/>
      <c r="J87" s="19"/>
      <c r="K87" s="19"/>
      <c r="L87" s="19"/>
      <c r="M87" s="19"/>
      <c r="N87" s="19"/>
      <c r="O87" s="19"/>
      <c r="P87" s="19"/>
      <c r="Q87" s="19"/>
    </row>
    <row r="88" spans="3:17" ht="15.75" customHeight="1" x14ac:dyDescent="0.25">
      <c r="C88" s="19"/>
      <c r="D88" s="19"/>
      <c r="E88" s="19"/>
      <c r="F88" s="19"/>
      <c r="G88" s="19"/>
      <c r="H88" s="19"/>
      <c r="I88" s="19"/>
      <c r="J88" s="19"/>
      <c r="K88" s="19"/>
      <c r="L88" s="19"/>
      <c r="M88" s="19"/>
      <c r="N88" s="19"/>
      <c r="O88" s="19"/>
      <c r="P88" s="19"/>
      <c r="Q88" s="19"/>
    </row>
    <row r="89" spans="3:17" ht="15.75" customHeight="1" x14ac:dyDescent="0.25">
      <c r="C89" s="19"/>
      <c r="D89" s="19"/>
      <c r="E89" s="19"/>
      <c r="F89" s="19"/>
      <c r="G89" s="19"/>
      <c r="H89" s="19"/>
      <c r="I89" s="19"/>
      <c r="J89" s="19"/>
      <c r="K89" s="19"/>
      <c r="L89" s="19"/>
      <c r="M89" s="19"/>
      <c r="N89" s="19"/>
      <c r="O89" s="19"/>
      <c r="P89" s="19"/>
      <c r="Q89" s="19"/>
    </row>
    <row r="90" spans="3:17" ht="15.75" customHeight="1" x14ac:dyDescent="0.25">
      <c r="C90" s="19"/>
      <c r="D90" s="19"/>
      <c r="E90" s="19"/>
      <c r="F90" s="19"/>
      <c r="G90" s="19"/>
      <c r="H90" s="19"/>
      <c r="I90" s="19"/>
      <c r="J90" s="19"/>
      <c r="K90" s="19"/>
      <c r="L90" s="19"/>
      <c r="M90" s="19"/>
      <c r="N90" s="19"/>
      <c r="O90" s="19"/>
      <c r="P90" s="19"/>
      <c r="Q90" s="19"/>
    </row>
    <row r="91" spans="3:17" ht="15.75" customHeight="1" x14ac:dyDescent="0.25">
      <c r="C91" s="19"/>
      <c r="D91" s="19"/>
      <c r="E91" s="19"/>
      <c r="F91" s="19"/>
      <c r="G91" s="19"/>
      <c r="H91" s="19"/>
      <c r="I91" s="19"/>
      <c r="J91" s="19"/>
      <c r="K91" s="19"/>
      <c r="L91" s="19"/>
      <c r="M91" s="19"/>
      <c r="N91" s="19"/>
      <c r="O91" s="19"/>
      <c r="P91" s="19"/>
      <c r="Q91" s="19"/>
    </row>
    <row r="92" spans="3:17" ht="15.75" customHeight="1" x14ac:dyDescent="0.25">
      <c r="C92" s="19"/>
      <c r="D92" s="19"/>
      <c r="E92" s="19"/>
      <c r="F92" s="19"/>
      <c r="G92" s="19"/>
      <c r="H92" s="19"/>
      <c r="I92" s="19"/>
      <c r="J92" s="19"/>
      <c r="K92" s="19"/>
      <c r="L92" s="19"/>
      <c r="M92" s="19"/>
      <c r="N92" s="19"/>
      <c r="O92" s="19"/>
      <c r="P92" s="19"/>
      <c r="Q92" s="19"/>
    </row>
    <row r="93" spans="3:17" ht="15.75" customHeight="1" x14ac:dyDescent="0.25">
      <c r="C93" s="19"/>
      <c r="D93" s="19"/>
      <c r="E93" s="19"/>
      <c r="F93" s="19"/>
      <c r="G93" s="19"/>
      <c r="H93" s="19"/>
      <c r="I93" s="19"/>
      <c r="J93" s="19"/>
      <c r="K93" s="19"/>
      <c r="L93" s="19"/>
      <c r="M93" s="19"/>
      <c r="N93" s="19"/>
      <c r="O93" s="19"/>
      <c r="P93" s="19"/>
      <c r="Q93" s="19"/>
    </row>
    <row r="94" spans="3:17" ht="15.75" customHeight="1" x14ac:dyDescent="0.25">
      <c r="C94" s="19"/>
      <c r="D94" s="19"/>
      <c r="E94" s="19"/>
      <c r="F94" s="19"/>
      <c r="G94" s="19"/>
      <c r="H94" s="19"/>
      <c r="I94" s="19"/>
      <c r="J94" s="19"/>
      <c r="K94" s="19"/>
      <c r="L94" s="19"/>
      <c r="M94" s="19"/>
      <c r="N94" s="19"/>
      <c r="O94" s="19"/>
      <c r="P94" s="19"/>
      <c r="Q94" s="19"/>
    </row>
    <row r="95" spans="3:17" ht="15.75" customHeight="1" x14ac:dyDescent="0.25">
      <c r="C95" s="19"/>
      <c r="D95" s="19"/>
      <c r="E95" s="19"/>
      <c r="F95" s="19"/>
      <c r="G95" s="19"/>
      <c r="H95" s="19"/>
      <c r="I95" s="19"/>
      <c r="J95" s="19"/>
      <c r="K95" s="19"/>
      <c r="L95" s="19"/>
      <c r="M95" s="19"/>
      <c r="N95" s="19"/>
      <c r="O95" s="19"/>
      <c r="P95" s="19"/>
      <c r="Q95" s="19"/>
    </row>
    <row r="96" spans="3:17" ht="15.75" customHeight="1" x14ac:dyDescent="0.25">
      <c r="C96" s="19"/>
      <c r="D96" s="19"/>
      <c r="E96" s="19"/>
      <c r="F96" s="19"/>
      <c r="G96" s="19"/>
      <c r="H96" s="19"/>
      <c r="I96" s="19"/>
      <c r="J96" s="19"/>
      <c r="K96" s="19"/>
      <c r="L96" s="19"/>
      <c r="M96" s="19"/>
      <c r="N96" s="19"/>
      <c r="O96" s="19"/>
      <c r="P96" s="19"/>
      <c r="Q96" s="19"/>
    </row>
    <row r="97" spans="3:17" ht="15.75" customHeight="1" x14ac:dyDescent="0.25">
      <c r="C97" s="19"/>
      <c r="D97" s="19"/>
      <c r="E97" s="19"/>
      <c r="F97" s="19"/>
      <c r="G97" s="19"/>
      <c r="H97" s="19"/>
      <c r="I97" s="19"/>
      <c r="J97" s="19"/>
      <c r="K97" s="19"/>
      <c r="L97" s="19"/>
      <c r="M97" s="19"/>
      <c r="N97" s="19"/>
      <c r="O97" s="19"/>
      <c r="P97" s="19"/>
      <c r="Q97" s="19"/>
    </row>
    <row r="98" spans="3:17" ht="15.75" customHeight="1" x14ac:dyDescent="0.25">
      <c r="C98" s="19"/>
      <c r="D98" s="19"/>
      <c r="E98" s="19"/>
      <c r="F98" s="19"/>
      <c r="G98" s="19"/>
      <c r="H98" s="19"/>
      <c r="I98" s="19"/>
      <c r="J98" s="19"/>
      <c r="K98" s="19"/>
      <c r="L98" s="19"/>
      <c r="M98" s="19"/>
      <c r="N98" s="19"/>
      <c r="O98" s="19"/>
      <c r="P98" s="19"/>
      <c r="Q98" s="19"/>
    </row>
  </sheetData>
  <sheetProtection insertColumns="0" insertRows="0"/>
  <mergeCells count="3">
    <mergeCell ref="D3:O3"/>
    <mergeCell ref="D4:O4"/>
    <mergeCell ref="G5:K5"/>
  </mergeCells>
  <pageMargins left="0.70866141732283472" right="0.70866141732283472" top="0.74803149606299213" bottom="0.74803149606299213" header="0.51181102362204722" footer="0.51181102362204722"/>
  <pageSetup paperSize="9" scale="70" firstPageNumber="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pageSetUpPr fitToPage="1"/>
  </sheetPr>
  <dimension ref="A1:AJ91"/>
  <sheetViews>
    <sheetView topLeftCell="A15" zoomScale="80" zoomScaleNormal="80" workbookViewId="0">
      <selection activeCell="N47" sqref="N47"/>
    </sheetView>
  </sheetViews>
  <sheetFormatPr defaultRowHeight="15.75" customHeight="1" x14ac:dyDescent="0.25"/>
  <cols>
    <col min="1" max="1" width="2.5703125" style="1" customWidth="1"/>
    <col min="2" max="2" width="2.140625" style="1" customWidth="1"/>
    <col min="3" max="3" width="2.42578125" style="5" customWidth="1"/>
    <col min="4" max="4" width="109.28515625" style="6" customWidth="1"/>
    <col min="5" max="5" width="5.42578125" style="6" customWidth="1"/>
    <col min="6" max="6" width="6.85546875" style="25" customWidth="1"/>
    <col min="7" max="11" width="7.7109375" style="1" customWidth="1"/>
    <col min="12" max="14" width="11.140625" style="25" customWidth="1"/>
    <col min="15" max="15" width="18.7109375" style="1" customWidth="1"/>
    <col min="16" max="16" width="2.28515625" style="1" customWidth="1"/>
    <col min="17" max="17" width="2.140625" style="1" customWidth="1"/>
    <col min="18" max="26" width="12.7109375" style="19" customWidth="1"/>
    <col min="27" max="27" width="12.85546875" style="19" customWidth="1"/>
    <col min="28" max="33" width="9.140625" style="19"/>
    <col min="34" max="16384" width="9.140625" style="1"/>
  </cols>
  <sheetData>
    <row r="1" spans="1:36" ht="15.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6" ht="15.75" customHeight="1" x14ac:dyDescent="0.25">
      <c r="A2" s="2"/>
      <c r="B2" s="2"/>
      <c r="C2" s="7"/>
      <c r="D2" s="8"/>
      <c r="E2" s="8"/>
      <c r="F2" s="8"/>
      <c r="G2" s="7"/>
      <c r="H2" s="7"/>
      <c r="I2" s="7"/>
      <c r="J2" s="7"/>
      <c r="K2" s="7"/>
      <c r="L2" s="8"/>
      <c r="M2" s="8"/>
      <c r="N2" s="8"/>
      <c r="O2" s="7"/>
      <c r="P2" s="7"/>
      <c r="Q2" s="40"/>
      <c r="R2" s="2"/>
      <c r="S2" s="2"/>
      <c r="T2" s="2"/>
      <c r="U2" s="2"/>
      <c r="V2" s="2"/>
      <c r="W2" s="2"/>
      <c r="X2" s="2"/>
      <c r="Y2" s="2"/>
      <c r="Z2" s="2"/>
      <c r="AA2" s="2"/>
      <c r="AB2" s="2"/>
      <c r="AC2" s="2"/>
      <c r="AD2" s="2"/>
      <c r="AE2" s="2"/>
      <c r="AF2" s="2"/>
      <c r="AG2" s="2"/>
      <c r="AH2" s="2"/>
      <c r="AI2" s="2"/>
      <c r="AJ2" s="2"/>
    </row>
    <row r="3" spans="1:36" ht="33.75" x14ac:dyDescent="0.25">
      <c r="A3" s="2"/>
      <c r="B3" s="2"/>
      <c r="C3" s="7"/>
      <c r="D3" s="368" t="s">
        <v>9</v>
      </c>
      <c r="E3" s="368"/>
      <c r="F3" s="368"/>
      <c r="G3" s="368"/>
      <c r="H3" s="368"/>
      <c r="I3" s="368"/>
      <c r="J3" s="368"/>
      <c r="K3" s="368"/>
      <c r="L3" s="368"/>
      <c r="M3" s="368"/>
      <c r="N3" s="368"/>
      <c r="O3" s="368"/>
      <c r="P3" s="7"/>
      <c r="Q3" s="40"/>
      <c r="R3" s="2"/>
      <c r="S3" s="2"/>
      <c r="T3" s="2"/>
      <c r="U3" s="2"/>
      <c r="V3" s="2"/>
      <c r="W3" s="2"/>
      <c r="X3" s="2"/>
      <c r="Y3" s="2"/>
      <c r="Z3" s="2"/>
      <c r="AA3" s="2"/>
      <c r="AB3" s="2"/>
      <c r="AC3" s="2"/>
      <c r="AD3" s="2"/>
      <c r="AE3" s="2"/>
      <c r="AF3" s="2"/>
      <c r="AG3" s="2"/>
      <c r="AH3" s="2"/>
      <c r="AI3" s="2"/>
      <c r="AJ3" s="2"/>
    </row>
    <row r="4" spans="1:36" ht="24" customHeight="1" x14ac:dyDescent="0.25">
      <c r="A4" s="2"/>
      <c r="B4" s="2"/>
      <c r="C4" s="7"/>
      <c r="D4" s="368" t="str">
        <f>'Front Page'!C3</f>
        <v>XYZ</v>
      </c>
      <c r="E4" s="368"/>
      <c r="F4" s="368"/>
      <c r="G4" s="368"/>
      <c r="H4" s="368"/>
      <c r="I4" s="368"/>
      <c r="J4" s="368"/>
      <c r="K4" s="368"/>
      <c r="L4" s="368"/>
      <c r="M4" s="368"/>
      <c r="N4" s="368"/>
      <c r="O4" s="368"/>
      <c r="P4" s="7"/>
      <c r="Q4" s="40"/>
      <c r="R4" s="2"/>
      <c r="S4" s="2"/>
      <c r="T4" s="2"/>
      <c r="U4" s="2"/>
      <c r="V4" s="2"/>
      <c r="W4" s="2"/>
      <c r="X4" s="2"/>
      <c r="Y4" s="2"/>
      <c r="Z4" s="2"/>
      <c r="AA4" s="2"/>
      <c r="AB4" s="2"/>
      <c r="AC4" s="2"/>
      <c r="AD4" s="2"/>
      <c r="AE4" s="2"/>
      <c r="AF4" s="2"/>
      <c r="AG4" s="2"/>
      <c r="AH4" s="2"/>
      <c r="AI4" s="2"/>
      <c r="AJ4" s="2"/>
    </row>
    <row r="5" spans="1:36" ht="15.75" customHeight="1" x14ac:dyDescent="0.25">
      <c r="A5" s="2"/>
      <c r="B5" s="2"/>
      <c r="C5" s="7"/>
      <c r="D5" s="9"/>
      <c r="E5" s="10"/>
      <c r="F5" s="55"/>
      <c r="G5" s="366" t="s">
        <v>7</v>
      </c>
      <c r="H5" s="366"/>
      <c r="I5" s="366"/>
      <c r="J5" s="366"/>
      <c r="K5" s="366"/>
      <c r="L5" s="20"/>
      <c r="M5" s="20"/>
      <c r="N5" s="20"/>
      <c r="O5" s="17" t="s">
        <v>0</v>
      </c>
      <c r="P5" s="7"/>
      <c r="Q5" s="40"/>
      <c r="R5" s="2"/>
      <c r="S5" s="2"/>
      <c r="T5" s="2"/>
      <c r="U5" s="2"/>
      <c r="V5" s="2"/>
      <c r="W5" s="2"/>
      <c r="X5" s="2"/>
      <c r="Y5" s="2"/>
      <c r="Z5" s="2"/>
      <c r="AA5" s="2"/>
      <c r="AB5" s="2"/>
      <c r="AC5" s="2"/>
      <c r="AD5" s="2"/>
      <c r="AE5" s="2"/>
      <c r="AF5" s="2"/>
      <c r="AG5" s="2"/>
      <c r="AH5" s="2"/>
      <c r="AI5" s="2"/>
      <c r="AJ5" s="2"/>
    </row>
    <row r="6" spans="1:36" ht="23.25" customHeight="1" x14ac:dyDescent="0.4">
      <c r="A6" s="2"/>
      <c r="B6" s="2"/>
      <c r="C6" s="7"/>
      <c r="D6" s="101" t="s">
        <v>115</v>
      </c>
      <c r="E6" s="9"/>
      <c r="F6" s="9"/>
      <c r="G6" s="9"/>
      <c r="H6" s="9"/>
      <c r="I6" s="9"/>
      <c r="J6" s="9"/>
      <c r="K6" s="9"/>
      <c r="L6" s="9"/>
      <c r="M6" s="55"/>
      <c r="N6" s="55"/>
      <c r="O6" s="9"/>
      <c r="P6" s="7"/>
      <c r="Q6" s="40"/>
      <c r="R6" s="2"/>
      <c r="S6" s="2"/>
      <c r="T6" s="2"/>
      <c r="U6" s="2"/>
      <c r="V6" s="2"/>
      <c r="W6" s="2"/>
      <c r="X6" s="2"/>
      <c r="Y6" s="2"/>
      <c r="Z6" s="2"/>
      <c r="AA6" s="2"/>
      <c r="AB6" s="2"/>
      <c r="AC6" s="2"/>
      <c r="AD6" s="2"/>
      <c r="AE6" s="2"/>
      <c r="AF6" s="2"/>
      <c r="AG6" s="2"/>
      <c r="AH6" s="2"/>
      <c r="AI6" s="2"/>
      <c r="AJ6" s="2"/>
    </row>
    <row r="7" spans="1:36" ht="23.25" customHeight="1" x14ac:dyDescent="0.4">
      <c r="A7" s="2"/>
      <c r="B7" s="2"/>
      <c r="C7" s="7"/>
      <c r="D7" s="101"/>
      <c r="E7" s="9"/>
      <c r="G7" s="10"/>
      <c r="H7" s="13"/>
      <c r="I7" s="13"/>
      <c r="J7" s="13"/>
      <c r="K7" s="13"/>
      <c r="L7" s="205"/>
      <c r="M7" s="205"/>
      <c r="N7" s="205"/>
      <c r="O7" s="9"/>
      <c r="P7" s="7"/>
      <c r="Q7" s="40"/>
      <c r="R7" s="2"/>
      <c r="S7" s="2"/>
      <c r="T7" s="2"/>
      <c r="U7" s="2"/>
      <c r="V7" s="2"/>
      <c r="W7" s="2"/>
      <c r="X7" s="2"/>
      <c r="Y7" s="2"/>
      <c r="Z7" s="2"/>
      <c r="AA7" s="2"/>
      <c r="AB7" s="2"/>
      <c r="AC7" s="2"/>
      <c r="AD7" s="2"/>
      <c r="AE7" s="2"/>
      <c r="AF7" s="2"/>
      <c r="AG7" s="2"/>
      <c r="AH7" s="2"/>
      <c r="AI7" s="2"/>
      <c r="AJ7" s="2"/>
    </row>
    <row r="8" spans="1:36" ht="21" customHeight="1" x14ac:dyDescent="0.35">
      <c r="A8" s="2"/>
      <c r="B8" s="2"/>
      <c r="C8" s="7"/>
      <c r="D8" s="18" t="s">
        <v>135</v>
      </c>
      <c r="E8" s="9"/>
      <c r="F8" s="209" t="s">
        <v>165</v>
      </c>
      <c r="G8" s="29">
        <v>1</v>
      </c>
      <c r="H8" s="29">
        <v>2</v>
      </c>
      <c r="I8" s="29">
        <v>3</v>
      </c>
      <c r="J8" s="29">
        <v>4</v>
      </c>
      <c r="K8" s="29">
        <v>5</v>
      </c>
      <c r="L8" s="54" t="s">
        <v>2</v>
      </c>
      <c r="M8" s="54" t="s">
        <v>13</v>
      </c>
      <c r="N8" s="54" t="s">
        <v>6</v>
      </c>
      <c r="O8" s="9"/>
      <c r="P8" s="7"/>
      <c r="Q8" s="40"/>
      <c r="R8" s="2"/>
      <c r="S8" s="2"/>
      <c r="T8" s="2"/>
      <c r="U8" s="2"/>
      <c r="V8" s="2"/>
      <c r="W8" s="2"/>
      <c r="X8" s="2"/>
      <c r="Y8" s="2"/>
      <c r="Z8" s="2"/>
      <c r="AA8" s="2"/>
      <c r="AB8" s="2"/>
      <c r="AC8" s="2"/>
      <c r="AD8" s="2"/>
      <c r="AE8" s="2"/>
      <c r="AF8" s="2"/>
      <c r="AG8" s="2"/>
      <c r="AH8" s="2"/>
      <c r="AI8" s="2"/>
      <c r="AJ8" s="2"/>
    </row>
    <row r="9" spans="1:36" ht="15.75" customHeight="1" x14ac:dyDescent="0.25">
      <c r="A9" s="2"/>
      <c r="B9" s="2"/>
      <c r="C9" s="7"/>
      <c r="D9" s="11" t="s">
        <v>893</v>
      </c>
      <c r="E9" s="9"/>
      <c r="F9" s="14"/>
      <c r="G9" s="47"/>
      <c r="H9" s="47"/>
      <c r="I9" s="47" t="s">
        <v>0</v>
      </c>
      <c r="J9" s="47" t="s">
        <v>1</v>
      </c>
      <c r="K9" s="47"/>
      <c r="L9" s="97">
        <f t="shared" ref="L9:L12" si="0">IF(G9="x",1,IF(H9="x",2,IF(I9="x",3,IF(J9="x",4,IF(K9="x",5,)))))</f>
        <v>3</v>
      </c>
      <c r="M9" s="47">
        <v>0.3</v>
      </c>
      <c r="N9" s="53">
        <f>L9*M9</f>
        <v>0.89999999999999991</v>
      </c>
      <c r="O9" s="9"/>
      <c r="P9" s="7"/>
      <c r="Q9" s="40"/>
      <c r="R9" s="2"/>
      <c r="S9" s="2"/>
      <c r="T9" s="2"/>
      <c r="U9" s="2"/>
      <c r="V9" s="2"/>
      <c r="W9" s="2"/>
      <c r="X9" s="2"/>
      <c r="Y9" s="2"/>
      <c r="Z9" s="2"/>
      <c r="AA9" s="2"/>
      <c r="AB9" s="2"/>
      <c r="AC9" s="2"/>
      <c r="AD9" s="2"/>
      <c r="AE9" s="2"/>
      <c r="AF9" s="2"/>
      <c r="AG9" s="2"/>
      <c r="AH9" s="2"/>
      <c r="AI9" s="2"/>
      <c r="AJ9" s="2"/>
    </row>
    <row r="10" spans="1:36" ht="15.75" customHeight="1" x14ac:dyDescent="0.25">
      <c r="A10" s="2"/>
      <c r="B10" s="2"/>
      <c r="C10" s="7"/>
      <c r="D10" s="11" t="s">
        <v>894</v>
      </c>
      <c r="E10" s="9"/>
      <c r="F10" s="14"/>
      <c r="G10" s="47"/>
      <c r="H10" s="47" t="s">
        <v>0</v>
      </c>
      <c r="I10" s="47"/>
      <c r="J10" s="47"/>
      <c r="K10" s="47"/>
      <c r="L10" s="97">
        <f t="shared" si="0"/>
        <v>2</v>
      </c>
      <c r="M10" s="47">
        <v>0.15</v>
      </c>
      <c r="N10" s="53">
        <f>L10*M10</f>
        <v>0.3</v>
      </c>
      <c r="O10" s="9"/>
      <c r="P10" s="7"/>
      <c r="Q10" s="40"/>
      <c r="R10" s="2"/>
      <c r="S10" s="2"/>
      <c r="T10" s="2"/>
      <c r="U10" s="2"/>
      <c r="V10" s="2"/>
      <c r="W10" s="2"/>
      <c r="X10" s="2"/>
      <c r="Y10" s="2"/>
      <c r="Z10" s="2"/>
      <c r="AA10" s="2"/>
      <c r="AB10" s="2"/>
      <c r="AC10" s="2"/>
      <c r="AD10" s="2"/>
      <c r="AE10" s="2"/>
      <c r="AF10" s="2"/>
      <c r="AG10" s="2"/>
      <c r="AH10" s="2"/>
      <c r="AI10" s="2"/>
      <c r="AJ10" s="2"/>
    </row>
    <row r="11" spans="1:36" ht="15.75" customHeight="1" x14ac:dyDescent="0.25">
      <c r="A11" s="2"/>
      <c r="B11" s="2"/>
      <c r="C11" s="7"/>
      <c r="D11" s="1" t="s">
        <v>895</v>
      </c>
      <c r="E11" s="9"/>
      <c r="F11" s="14"/>
      <c r="G11" s="47"/>
      <c r="H11" s="47"/>
      <c r="I11" s="47"/>
      <c r="J11" s="47" t="s">
        <v>0</v>
      </c>
      <c r="K11" s="47"/>
      <c r="L11" s="97">
        <f t="shared" si="0"/>
        <v>4</v>
      </c>
      <c r="M11" s="47">
        <v>0.25</v>
      </c>
      <c r="N11" s="53">
        <f>L11*M11</f>
        <v>1</v>
      </c>
      <c r="O11" s="9"/>
      <c r="P11" s="7"/>
      <c r="Q11" s="40"/>
      <c r="R11" s="2"/>
      <c r="S11" s="2"/>
      <c r="T11" s="2"/>
      <c r="U11" s="2"/>
      <c r="V11" s="2"/>
      <c r="W11" s="2"/>
      <c r="X11" s="2"/>
      <c r="Y11" s="2"/>
      <c r="Z11" s="2"/>
      <c r="AA11" s="2"/>
      <c r="AB11" s="2"/>
      <c r="AC11" s="2"/>
      <c r="AD11" s="2"/>
      <c r="AE11" s="2"/>
      <c r="AF11" s="2"/>
      <c r="AG11" s="2"/>
      <c r="AH11" s="2"/>
      <c r="AI11" s="2"/>
      <c r="AJ11" s="2"/>
    </row>
    <row r="12" spans="1:36" ht="15.75" customHeight="1" x14ac:dyDescent="0.25">
      <c r="A12" s="2"/>
      <c r="B12" s="2"/>
      <c r="C12" s="7"/>
      <c r="D12" s="11" t="s">
        <v>896</v>
      </c>
      <c r="E12" s="9"/>
      <c r="F12" s="14"/>
      <c r="G12" s="47"/>
      <c r="H12" s="47"/>
      <c r="I12" s="47" t="s">
        <v>0</v>
      </c>
      <c r="J12" s="47"/>
      <c r="K12" s="47"/>
      <c r="L12" s="97">
        <f t="shared" si="0"/>
        <v>3</v>
      </c>
      <c r="M12" s="47">
        <v>0.3</v>
      </c>
      <c r="N12" s="53">
        <f>L12*M12</f>
        <v>0.89999999999999991</v>
      </c>
      <c r="O12" s="9"/>
      <c r="P12" s="7"/>
      <c r="Q12" s="40"/>
      <c r="R12" s="2"/>
      <c r="S12" s="2"/>
      <c r="T12" s="2"/>
      <c r="U12" s="2"/>
      <c r="V12" s="2"/>
      <c r="W12" s="2"/>
      <c r="X12" s="2"/>
      <c r="Y12" s="2"/>
      <c r="Z12" s="2"/>
      <c r="AA12" s="2"/>
      <c r="AB12" s="2"/>
      <c r="AC12" s="2"/>
      <c r="AD12" s="2"/>
      <c r="AE12" s="2"/>
      <c r="AF12" s="2"/>
      <c r="AG12" s="2"/>
      <c r="AH12" s="2"/>
      <c r="AI12" s="2"/>
      <c r="AJ12" s="2"/>
    </row>
    <row r="13" spans="1:36" ht="15.75" customHeight="1" x14ac:dyDescent="0.25">
      <c r="A13" s="2"/>
      <c r="B13" s="2"/>
      <c r="C13" s="7"/>
      <c r="D13" s="12" t="s">
        <v>3</v>
      </c>
      <c r="E13" s="9"/>
      <c r="F13" s="14" t="s">
        <v>1</v>
      </c>
      <c r="G13" s="29">
        <v>1</v>
      </c>
      <c r="H13" s="29">
        <v>2</v>
      </c>
      <c r="I13" s="29">
        <v>3</v>
      </c>
      <c r="J13" s="29">
        <v>4</v>
      </c>
      <c r="K13" s="29">
        <v>5</v>
      </c>
      <c r="L13" s="34">
        <f>SUM(L9:L12)/COUNT(L9:L12)</f>
        <v>3</v>
      </c>
      <c r="M13" s="52">
        <f>SUM(M9:M12)</f>
        <v>1</v>
      </c>
      <c r="N13" s="53">
        <f>SUM(N9:N12)</f>
        <v>3.1</v>
      </c>
      <c r="O13" s="9"/>
      <c r="P13" s="7"/>
      <c r="Q13" s="40"/>
      <c r="R13" s="2"/>
      <c r="S13" s="2"/>
      <c r="T13" s="2"/>
      <c r="U13" s="2"/>
      <c r="V13" s="2"/>
      <c r="W13" s="2"/>
      <c r="X13" s="2"/>
      <c r="Y13" s="2"/>
      <c r="Z13" s="2"/>
      <c r="AA13" s="2"/>
      <c r="AB13" s="2"/>
      <c r="AC13" s="2"/>
      <c r="AD13" s="2"/>
      <c r="AE13" s="2"/>
      <c r="AF13" s="2"/>
      <c r="AG13" s="2"/>
      <c r="AH13" s="2"/>
      <c r="AI13" s="2"/>
      <c r="AJ13" s="2"/>
    </row>
    <row r="14" spans="1:36" ht="15.75" customHeight="1" x14ac:dyDescent="0.25">
      <c r="A14" s="2"/>
      <c r="B14" s="2"/>
      <c r="C14" s="7"/>
      <c r="D14" s="12"/>
      <c r="E14" s="9"/>
      <c r="F14" s="14"/>
      <c r="G14" s="10"/>
      <c r="H14" s="16"/>
      <c r="I14" s="16"/>
      <c r="J14" s="16"/>
      <c r="K14" s="16"/>
      <c r="L14" s="55"/>
      <c r="M14" s="55"/>
      <c r="N14" s="55"/>
      <c r="O14" s="9"/>
      <c r="P14" s="7"/>
      <c r="Q14" s="40"/>
      <c r="R14" s="38"/>
      <c r="S14" s="38"/>
      <c r="T14" s="38"/>
      <c r="U14" s="38"/>
      <c r="V14" s="38"/>
      <c r="W14" s="2"/>
      <c r="X14" s="2"/>
      <c r="Y14" s="2"/>
      <c r="Z14" s="2"/>
      <c r="AA14" s="2"/>
      <c r="AB14" s="2"/>
      <c r="AC14" s="2"/>
      <c r="AD14" s="2"/>
      <c r="AE14" s="2"/>
      <c r="AF14" s="2"/>
      <c r="AG14" s="2"/>
      <c r="AH14" s="2"/>
      <c r="AI14" s="2"/>
      <c r="AJ14" s="2"/>
    </row>
    <row r="15" spans="1:36" ht="15.75" customHeight="1" x14ac:dyDescent="0.35">
      <c r="A15" s="2"/>
      <c r="B15" s="2"/>
      <c r="C15" s="7"/>
      <c r="D15" s="18" t="s">
        <v>136</v>
      </c>
      <c r="E15" s="9"/>
      <c r="F15" s="3" t="s">
        <v>1</v>
      </c>
      <c r="G15" s="29">
        <v>1</v>
      </c>
      <c r="H15" s="29">
        <v>2</v>
      </c>
      <c r="I15" s="29">
        <v>3</v>
      </c>
      <c r="J15" s="29">
        <v>4</v>
      </c>
      <c r="K15" s="29">
        <v>5</v>
      </c>
      <c r="L15" s="54" t="s">
        <v>2</v>
      </c>
      <c r="M15" s="54" t="s">
        <v>13</v>
      </c>
      <c r="N15" s="54" t="s">
        <v>6</v>
      </c>
      <c r="O15" s="9"/>
      <c r="P15" s="7"/>
      <c r="Q15" s="40"/>
      <c r="R15" s="40"/>
      <c r="S15" s="40"/>
      <c r="T15" s="40"/>
      <c r="U15" s="40"/>
      <c r="V15" s="40"/>
      <c r="W15" s="2"/>
      <c r="X15" s="2"/>
      <c r="Y15" s="2"/>
      <c r="Z15" s="2"/>
      <c r="AA15" s="2"/>
      <c r="AB15" s="2"/>
      <c r="AC15" s="2"/>
      <c r="AD15" s="2"/>
      <c r="AE15" s="2"/>
      <c r="AF15" s="2"/>
      <c r="AG15" s="2"/>
      <c r="AH15" s="2"/>
      <c r="AI15" s="2"/>
      <c r="AJ15" s="2"/>
    </row>
    <row r="16" spans="1:36" ht="15.75" customHeight="1" x14ac:dyDescent="0.25">
      <c r="A16" s="2"/>
      <c r="B16" s="2"/>
      <c r="C16" s="7"/>
      <c r="D16" s="11" t="s">
        <v>862</v>
      </c>
      <c r="E16" s="9"/>
      <c r="F16" s="14" t="s">
        <v>1</v>
      </c>
      <c r="G16" s="47" t="s">
        <v>1</v>
      </c>
      <c r="H16" s="47"/>
      <c r="I16" s="47"/>
      <c r="J16" s="47" t="s">
        <v>0</v>
      </c>
      <c r="K16" s="47"/>
      <c r="L16" s="97">
        <f t="shared" ref="L16:L19" si="1">IF(G16="x",1,IF(H16="x",2,IF(I16="x",3,IF(J16="x",4,IF(K16="x",5,)))))</f>
        <v>4</v>
      </c>
      <c r="M16" s="47">
        <v>0.1</v>
      </c>
      <c r="N16" s="53">
        <f>L16*M16</f>
        <v>0.4</v>
      </c>
      <c r="O16" s="9"/>
      <c r="P16" s="7"/>
      <c r="Q16" s="40"/>
      <c r="R16" s="38"/>
      <c r="S16" s="38"/>
      <c r="T16" s="38"/>
      <c r="U16" s="38"/>
      <c r="V16" s="38"/>
      <c r="W16" s="2"/>
      <c r="X16" s="2"/>
      <c r="Y16" s="2"/>
      <c r="Z16" s="2"/>
      <c r="AA16" s="2"/>
      <c r="AB16" s="2"/>
      <c r="AC16" s="2"/>
      <c r="AD16" s="2"/>
      <c r="AE16" s="2"/>
      <c r="AF16" s="2"/>
      <c r="AG16" s="2"/>
      <c r="AH16" s="2"/>
      <c r="AI16" s="2"/>
      <c r="AJ16" s="2"/>
    </row>
    <row r="17" spans="1:36" ht="15.75" customHeight="1" x14ac:dyDescent="0.25">
      <c r="A17" s="2"/>
      <c r="B17" s="2"/>
      <c r="C17" s="7"/>
      <c r="D17" s="1" t="s">
        <v>863</v>
      </c>
      <c r="E17" s="9"/>
      <c r="F17" s="14"/>
      <c r="G17" s="47"/>
      <c r="H17" s="47"/>
      <c r="I17" s="47" t="s">
        <v>0</v>
      </c>
      <c r="J17" s="47"/>
      <c r="K17" s="47"/>
      <c r="L17" s="97">
        <f t="shared" si="1"/>
        <v>3</v>
      </c>
      <c r="M17" s="47">
        <v>0.2</v>
      </c>
      <c r="N17" s="53">
        <f>L17*M17</f>
        <v>0.60000000000000009</v>
      </c>
      <c r="O17" s="9"/>
      <c r="P17" s="7"/>
      <c r="Q17" s="40"/>
      <c r="R17" s="38"/>
      <c r="S17" s="41"/>
      <c r="T17" s="55" t="str">
        <f>IF(L17="x",1,IF(O17="x",2,IF(P17="x",3,IF(Q17="x",4,IF(R17="x",5,IF(S17="x",6,""))))))</f>
        <v/>
      </c>
      <c r="U17" s="41"/>
      <c r="V17" s="41"/>
      <c r="W17" s="2"/>
      <c r="X17" s="2"/>
      <c r="Y17" s="2"/>
      <c r="Z17" s="2"/>
      <c r="AA17" s="2"/>
      <c r="AB17" s="2"/>
      <c r="AC17" s="2"/>
      <c r="AD17" s="2"/>
      <c r="AE17" s="2"/>
      <c r="AF17" s="2"/>
      <c r="AG17" s="2"/>
      <c r="AH17" s="2"/>
      <c r="AI17" s="2"/>
      <c r="AJ17" s="2"/>
    </row>
    <row r="18" spans="1:36" ht="15.75" customHeight="1" x14ac:dyDescent="0.25">
      <c r="A18" s="2"/>
      <c r="B18" s="2"/>
      <c r="C18" s="7"/>
      <c r="D18" s="11" t="s">
        <v>864</v>
      </c>
      <c r="E18" s="9"/>
      <c r="F18" s="14"/>
      <c r="G18" s="47" t="s">
        <v>1</v>
      </c>
      <c r="H18" s="47" t="s">
        <v>0</v>
      </c>
      <c r="I18" s="47"/>
      <c r="J18" s="47"/>
      <c r="K18" s="47"/>
      <c r="L18" s="97">
        <f t="shared" si="1"/>
        <v>2</v>
      </c>
      <c r="M18" s="47">
        <v>0.25</v>
      </c>
      <c r="N18" s="53">
        <f>L18*M18</f>
        <v>0.5</v>
      </c>
      <c r="O18" s="9"/>
      <c r="P18" s="7"/>
      <c r="Q18" s="40"/>
      <c r="R18" s="38"/>
      <c r="S18" s="38"/>
      <c r="T18" s="38"/>
      <c r="U18" s="38"/>
      <c r="V18" s="38"/>
      <c r="W18" s="2"/>
      <c r="X18" s="2"/>
      <c r="Y18" s="2"/>
      <c r="Z18" s="2"/>
      <c r="AA18" s="2"/>
      <c r="AB18" s="2"/>
      <c r="AC18" s="2"/>
      <c r="AD18" s="2"/>
      <c r="AE18" s="2"/>
      <c r="AF18" s="2"/>
      <c r="AG18" s="2"/>
      <c r="AH18" s="2"/>
      <c r="AI18" s="2"/>
      <c r="AJ18" s="2"/>
    </row>
    <row r="19" spans="1:36" ht="15.75" customHeight="1" x14ac:dyDescent="0.25">
      <c r="A19" s="2"/>
      <c r="B19" s="2"/>
      <c r="C19" s="7"/>
      <c r="D19" s="1" t="s">
        <v>865</v>
      </c>
      <c r="E19" s="9"/>
      <c r="F19" s="14"/>
      <c r="G19" s="47"/>
      <c r="H19" s="47" t="s">
        <v>0</v>
      </c>
      <c r="I19" s="47"/>
      <c r="J19" s="47"/>
      <c r="K19" s="47"/>
      <c r="L19" s="97">
        <f t="shared" si="1"/>
        <v>2</v>
      </c>
      <c r="M19" s="47">
        <v>0.45</v>
      </c>
      <c r="N19" s="53">
        <f>L19*M19</f>
        <v>0.9</v>
      </c>
      <c r="O19" s="9"/>
      <c r="P19" s="7"/>
      <c r="Q19" s="40"/>
      <c r="R19" s="38"/>
      <c r="S19" s="40"/>
      <c r="T19" s="38"/>
      <c r="U19" s="38"/>
      <c r="V19" s="38"/>
      <c r="W19" s="2"/>
      <c r="X19" s="2"/>
      <c r="Y19" s="2"/>
      <c r="Z19" s="2"/>
      <c r="AA19" s="2"/>
      <c r="AB19" s="2"/>
      <c r="AC19" s="2"/>
      <c r="AD19" s="2"/>
      <c r="AE19" s="2"/>
      <c r="AF19" s="2"/>
      <c r="AG19" s="2"/>
      <c r="AH19" s="2"/>
      <c r="AI19" s="2"/>
      <c r="AJ19" s="2"/>
    </row>
    <row r="20" spans="1:36" ht="15.75" customHeight="1" x14ac:dyDescent="0.25">
      <c r="A20" s="2"/>
      <c r="B20" s="2"/>
      <c r="C20" s="7"/>
      <c r="D20" s="12" t="s">
        <v>3</v>
      </c>
      <c r="E20" s="9"/>
      <c r="F20" s="14"/>
      <c r="G20" s="29">
        <v>1</v>
      </c>
      <c r="H20" s="29">
        <v>2</v>
      </c>
      <c r="I20" s="29">
        <v>3</v>
      </c>
      <c r="J20" s="29">
        <v>4</v>
      </c>
      <c r="K20" s="29">
        <v>5</v>
      </c>
      <c r="L20" s="34">
        <f>SUM(L16:L19)/COUNT(L16:L19)</f>
        <v>2.75</v>
      </c>
      <c r="M20" s="52">
        <f>SUM(M16:M19)</f>
        <v>1</v>
      </c>
      <c r="N20" s="53">
        <f>SUM(N16:N19)</f>
        <v>2.4</v>
      </c>
      <c r="O20" s="9"/>
      <c r="P20" s="7"/>
      <c r="Q20" s="40"/>
      <c r="R20" s="38"/>
      <c r="S20" s="40"/>
      <c r="T20" s="38"/>
      <c r="U20" s="38"/>
      <c r="V20" s="38"/>
      <c r="W20" s="2"/>
      <c r="X20" s="2"/>
      <c r="Y20" s="2"/>
      <c r="Z20" s="2"/>
      <c r="AA20" s="2"/>
      <c r="AB20" s="2"/>
      <c r="AC20" s="2"/>
      <c r="AD20" s="2"/>
      <c r="AE20" s="2"/>
      <c r="AF20" s="2"/>
      <c r="AG20" s="2"/>
      <c r="AH20" s="2"/>
      <c r="AI20" s="2"/>
      <c r="AJ20" s="2"/>
    </row>
    <row r="21" spans="1:36" ht="15.75" customHeight="1" x14ac:dyDescent="0.25">
      <c r="A21" s="2"/>
      <c r="B21" s="2"/>
      <c r="C21" s="7"/>
      <c r="D21" s="12"/>
      <c r="E21" s="9"/>
      <c r="F21" s="14"/>
      <c r="G21" s="9"/>
      <c r="H21" s="9"/>
      <c r="I21" s="9"/>
      <c r="J21" s="9"/>
      <c r="K21" s="9"/>
      <c r="L21" s="9"/>
      <c r="M21" s="9"/>
      <c r="N21" s="9"/>
      <c r="O21" s="9"/>
      <c r="P21" s="7"/>
      <c r="Q21" s="40"/>
      <c r="R21" s="38"/>
      <c r="S21" s="40"/>
      <c r="T21" s="38"/>
      <c r="U21" s="38"/>
      <c r="V21" s="38"/>
      <c r="W21" s="2"/>
      <c r="X21" s="2"/>
      <c r="Y21" s="2"/>
      <c r="Z21" s="2"/>
      <c r="AA21" s="2"/>
      <c r="AB21" s="2"/>
      <c r="AC21" s="2"/>
      <c r="AD21" s="2"/>
      <c r="AE21" s="2"/>
      <c r="AF21" s="2"/>
      <c r="AG21" s="2"/>
      <c r="AH21" s="2"/>
      <c r="AI21" s="2"/>
      <c r="AJ21" s="2"/>
    </row>
    <row r="22" spans="1:36" ht="15.75" customHeight="1" x14ac:dyDescent="0.35">
      <c r="A22" s="2"/>
      <c r="B22" s="2"/>
      <c r="C22" s="7"/>
      <c r="D22" s="18" t="s">
        <v>137</v>
      </c>
      <c r="E22" s="9"/>
      <c r="F22" s="14"/>
      <c r="G22" s="29">
        <v>1</v>
      </c>
      <c r="H22" s="29">
        <v>2</v>
      </c>
      <c r="I22" s="29">
        <v>3</v>
      </c>
      <c r="J22" s="29">
        <v>4</v>
      </c>
      <c r="K22" s="29">
        <v>5</v>
      </c>
      <c r="L22" s="54" t="s">
        <v>2</v>
      </c>
      <c r="M22" s="54" t="s">
        <v>13</v>
      </c>
      <c r="N22" s="54" t="s">
        <v>6</v>
      </c>
      <c r="O22" s="9"/>
      <c r="P22" s="7"/>
      <c r="Q22" s="40"/>
      <c r="R22" s="38"/>
      <c r="S22" s="40"/>
      <c r="T22" s="38"/>
      <c r="U22" s="38"/>
      <c r="V22" s="38"/>
      <c r="W22" s="2"/>
      <c r="X22" s="2"/>
      <c r="Y22" s="2"/>
      <c r="Z22" s="2"/>
      <c r="AA22" s="2"/>
      <c r="AB22" s="2"/>
      <c r="AC22" s="2"/>
      <c r="AD22" s="2"/>
      <c r="AE22" s="2"/>
      <c r="AF22" s="2"/>
      <c r="AG22" s="2"/>
      <c r="AH22" s="2"/>
      <c r="AI22" s="2"/>
      <c r="AJ22" s="2"/>
    </row>
    <row r="23" spans="1:36" ht="15.75" customHeight="1" x14ac:dyDescent="0.25">
      <c r="A23" s="2"/>
      <c r="B23" s="2"/>
      <c r="C23" s="7"/>
      <c r="D23" s="1" t="s">
        <v>866</v>
      </c>
      <c r="E23" s="9"/>
      <c r="F23" s="14"/>
      <c r="G23" s="47"/>
      <c r="H23" s="47"/>
      <c r="I23" s="47" t="s">
        <v>0</v>
      </c>
      <c r="J23" s="47" t="s">
        <v>1</v>
      </c>
      <c r="K23" s="47"/>
      <c r="L23" s="97">
        <f t="shared" ref="L23:L27" si="2">IF(G23="x",1,IF(H23="x",2,IF(I23="x",3,IF(J23="x",4,IF(K23="x",5,)))))</f>
        <v>3</v>
      </c>
      <c r="M23" s="47">
        <v>0.35</v>
      </c>
      <c r="N23" s="53">
        <f>L23*M23</f>
        <v>1.0499999999999998</v>
      </c>
      <c r="O23" s="9"/>
      <c r="P23" s="7"/>
      <c r="Q23" s="40"/>
      <c r="R23" s="38"/>
      <c r="S23" s="40"/>
      <c r="T23" s="38"/>
      <c r="U23" s="38"/>
      <c r="V23" s="38"/>
      <c r="W23" s="2"/>
      <c r="X23" s="2"/>
      <c r="Y23" s="2"/>
      <c r="Z23" s="2"/>
      <c r="AA23" s="2"/>
      <c r="AB23" s="2"/>
      <c r="AC23" s="2"/>
      <c r="AD23" s="2"/>
      <c r="AE23" s="2"/>
      <c r="AF23" s="2"/>
      <c r="AG23" s="2"/>
      <c r="AH23" s="2"/>
      <c r="AI23" s="2"/>
      <c r="AJ23" s="2"/>
    </row>
    <row r="24" spans="1:36" ht="15.75" customHeight="1" x14ac:dyDescent="0.25">
      <c r="A24" s="2"/>
      <c r="B24" s="2"/>
      <c r="C24" s="7"/>
      <c r="D24" s="11" t="s">
        <v>867</v>
      </c>
      <c r="E24" s="9"/>
      <c r="F24" s="14"/>
      <c r="G24" s="47"/>
      <c r="H24" s="47" t="s">
        <v>0</v>
      </c>
      <c r="I24" s="47"/>
      <c r="J24" s="47"/>
      <c r="K24" s="47"/>
      <c r="L24" s="97">
        <f t="shared" si="2"/>
        <v>2</v>
      </c>
      <c r="M24" s="47">
        <v>0.2</v>
      </c>
      <c r="N24" s="53">
        <f>L24*M24</f>
        <v>0.4</v>
      </c>
      <c r="O24" s="9"/>
      <c r="P24" s="7"/>
      <c r="Q24" s="40"/>
      <c r="R24" s="38"/>
      <c r="S24" s="40"/>
      <c r="T24" s="38"/>
      <c r="U24" s="38"/>
      <c r="V24" s="38"/>
      <c r="W24" s="2"/>
      <c r="X24" s="2"/>
      <c r="Y24" s="2"/>
      <c r="Z24" s="2"/>
      <c r="AA24" s="2"/>
      <c r="AB24" s="2"/>
      <c r="AC24" s="2"/>
      <c r="AD24" s="2"/>
      <c r="AE24" s="2"/>
      <c r="AF24" s="2"/>
      <c r="AG24" s="2"/>
      <c r="AH24" s="2"/>
      <c r="AI24" s="2"/>
      <c r="AJ24" s="2"/>
    </row>
    <row r="25" spans="1:36" ht="15.75" customHeight="1" x14ac:dyDescent="0.25">
      <c r="A25" s="2"/>
      <c r="B25" s="2"/>
      <c r="C25" s="7"/>
      <c r="D25" s="6" t="s">
        <v>868</v>
      </c>
      <c r="E25" s="9"/>
      <c r="F25" s="14"/>
      <c r="G25" s="47"/>
      <c r="H25" s="47"/>
      <c r="I25" s="47"/>
      <c r="J25" s="47"/>
      <c r="K25" s="47" t="s">
        <v>0</v>
      </c>
      <c r="L25" s="97">
        <f t="shared" si="2"/>
        <v>5</v>
      </c>
      <c r="M25" s="47">
        <v>0.15</v>
      </c>
      <c r="N25" s="53">
        <f>L25*M25</f>
        <v>0.75</v>
      </c>
      <c r="O25" s="9"/>
      <c r="P25" s="7"/>
      <c r="Q25" s="40"/>
      <c r="R25" s="38"/>
      <c r="S25" s="40"/>
      <c r="T25" s="38"/>
      <c r="U25" s="38"/>
      <c r="V25" s="38"/>
      <c r="W25" s="2"/>
      <c r="X25" s="2"/>
      <c r="Y25" s="2"/>
      <c r="Z25" s="2"/>
      <c r="AA25" s="2"/>
      <c r="AB25" s="2"/>
      <c r="AC25" s="2"/>
      <c r="AD25" s="2"/>
      <c r="AE25" s="2"/>
      <c r="AF25" s="2"/>
      <c r="AG25" s="2"/>
      <c r="AH25" s="2"/>
      <c r="AI25" s="2"/>
      <c r="AJ25" s="2"/>
    </row>
    <row r="26" spans="1:36" ht="15.75" customHeight="1" x14ac:dyDescent="0.25">
      <c r="A26" s="2"/>
      <c r="B26" s="2"/>
      <c r="C26" s="7"/>
      <c r="D26" s="11" t="s">
        <v>869</v>
      </c>
      <c r="E26" s="9"/>
      <c r="F26" s="14"/>
      <c r="G26" s="47"/>
      <c r="H26" s="47"/>
      <c r="I26" s="47" t="s">
        <v>0</v>
      </c>
      <c r="J26" s="47"/>
      <c r="K26" s="47"/>
      <c r="L26" s="97">
        <f t="shared" si="2"/>
        <v>3</v>
      </c>
      <c r="M26" s="47">
        <v>0.2</v>
      </c>
      <c r="N26" s="53">
        <f>L26*M26</f>
        <v>0.60000000000000009</v>
      </c>
      <c r="O26" s="9"/>
      <c r="P26" s="7"/>
      <c r="Q26" s="40"/>
      <c r="R26" s="38"/>
      <c r="S26" s="40"/>
      <c r="T26" s="38"/>
      <c r="U26" s="38"/>
      <c r="V26" s="38"/>
      <c r="W26" s="2"/>
      <c r="X26" s="2"/>
      <c r="Y26" s="2"/>
      <c r="Z26" s="2"/>
      <c r="AA26" s="2"/>
      <c r="AB26" s="2"/>
      <c r="AC26" s="2"/>
      <c r="AD26" s="2"/>
      <c r="AE26" s="2"/>
      <c r="AF26" s="2"/>
      <c r="AG26" s="2"/>
      <c r="AH26" s="2"/>
      <c r="AI26" s="2"/>
      <c r="AJ26" s="2"/>
    </row>
    <row r="27" spans="1:36" ht="15.75" customHeight="1" x14ac:dyDescent="0.25">
      <c r="A27" s="2"/>
      <c r="B27" s="2"/>
      <c r="C27" s="7"/>
      <c r="D27" s="11" t="s">
        <v>870</v>
      </c>
      <c r="E27" s="9"/>
      <c r="F27" s="14"/>
      <c r="G27" s="47"/>
      <c r="H27" s="47"/>
      <c r="I27" s="47" t="s">
        <v>0</v>
      </c>
      <c r="J27" s="47"/>
      <c r="K27" s="47"/>
      <c r="L27" s="97">
        <f t="shared" si="2"/>
        <v>3</v>
      </c>
      <c r="M27" s="47">
        <v>0.1</v>
      </c>
      <c r="N27" s="53">
        <f>L27*M27</f>
        <v>0.30000000000000004</v>
      </c>
      <c r="O27" s="9"/>
      <c r="P27" s="7"/>
      <c r="Q27" s="40"/>
      <c r="R27" s="38"/>
      <c r="S27" s="40"/>
      <c r="T27" s="38"/>
      <c r="U27" s="38"/>
      <c r="V27" s="38"/>
      <c r="W27" s="2"/>
      <c r="X27" s="2"/>
      <c r="Y27" s="2"/>
      <c r="Z27" s="2"/>
      <c r="AA27" s="2"/>
      <c r="AB27" s="2"/>
      <c r="AC27" s="2"/>
      <c r="AD27" s="2"/>
      <c r="AE27" s="2"/>
      <c r="AF27" s="2"/>
      <c r="AG27" s="2"/>
      <c r="AH27" s="2"/>
      <c r="AI27" s="2"/>
      <c r="AJ27" s="2"/>
    </row>
    <row r="28" spans="1:36" ht="15.75" customHeight="1" x14ac:dyDescent="0.25">
      <c r="A28" s="2"/>
      <c r="B28" s="2"/>
      <c r="C28" s="7"/>
      <c r="D28" s="12"/>
      <c r="E28" s="9"/>
      <c r="F28" s="9"/>
      <c r="G28" s="29">
        <v>1</v>
      </c>
      <c r="H28" s="29">
        <v>2</v>
      </c>
      <c r="I28" s="29">
        <v>3</v>
      </c>
      <c r="J28" s="29">
        <v>4</v>
      </c>
      <c r="K28" s="29">
        <v>5</v>
      </c>
      <c r="L28" s="34">
        <f>SUM(L23:L27)/COUNT(L23:L27)</f>
        <v>3.2</v>
      </c>
      <c r="M28" s="52">
        <f>SUM(M23:M27)</f>
        <v>1.0000000000000002</v>
      </c>
      <c r="N28" s="53">
        <f>SUM(N23:N27)</f>
        <v>3.0999999999999996</v>
      </c>
      <c r="O28" s="9" t="s">
        <v>1</v>
      </c>
      <c r="P28" s="7"/>
      <c r="Q28" s="40"/>
      <c r="R28" s="38"/>
      <c r="S28" s="40"/>
      <c r="T28" s="38"/>
      <c r="U28" s="38"/>
      <c r="V28" s="38"/>
      <c r="W28" s="2"/>
      <c r="X28" s="2"/>
      <c r="Y28" s="2"/>
      <c r="Z28" s="2"/>
      <c r="AA28" s="2"/>
      <c r="AB28" s="2"/>
      <c r="AC28" s="2"/>
      <c r="AD28" s="2"/>
      <c r="AE28" s="2"/>
      <c r="AF28" s="2"/>
      <c r="AG28" s="2"/>
      <c r="AH28" s="2"/>
      <c r="AI28" s="2"/>
      <c r="AJ28" s="2"/>
    </row>
    <row r="29" spans="1:36" ht="15.75" customHeight="1" x14ac:dyDescent="0.25">
      <c r="A29" s="2"/>
      <c r="B29" s="2"/>
      <c r="C29" s="7"/>
      <c r="D29" s="12"/>
      <c r="E29" s="9"/>
      <c r="F29" s="9"/>
      <c r="G29" s="9"/>
      <c r="H29" s="9"/>
      <c r="I29" s="9"/>
      <c r="J29" s="9"/>
      <c r="K29" s="9"/>
      <c r="L29" s="9"/>
      <c r="M29" s="9"/>
      <c r="N29" s="9"/>
      <c r="O29" s="9"/>
      <c r="P29" s="7"/>
      <c r="Q29" s="40"/>
      <c r="R29" s="38"/>
      <c r="S29" s="40"/>
      <c r="T29" s="38"/>
      <c r="U29" s="38"/>
      <c r="V29" s="38"/>
      <c r="W29" s="2"/>
      <c r="X29" s="2"/>
      <c r="Y29" s="2"/>
      <c r="Z29" s="2"/>
      <c r="AA29" s="2"/>
      <c r="AB29" s="2"/>
      <c r="AC29" s="2"/>
      <c r="AD29" s="2"/>
      <c r="AE29" s="2"/>
      <c r="AF29" s="2"/>
      <c r="AG29" s="2"/>
      <c r="AH29" s="2"/>
      <c r="AI29" s="2"/>
      <c r="AJ29" s="2"/>
    </row>
    <row r="30" spans="1:36" ht="15.75" customHeight="1" x14ac:dyDescent="0.35">
      <c r="A30" s="2"/>
      <c r="B30" s="2"/>
      <c r="C30" s="7"/>
      <c r="D30" s="18" t="s">
        <v>116</v>
      </c>
      <c r="E30" s="9"/>
      <c r="F30" s="14"/>
      <c r="G30" s="29">
        <v>1</v>
      </c>
      <c r="H30" s="29">
        <v>2</v>
      </c>
      <c r="I30" s="29">
        <v>3</v>
      </c>
      <c r="J30" s="29">
        <v>4</v>
      </c>
      <c r="K30" s="29">
        <v>5</v>
      </c>
      <c r="L30" s="54" t="s">
        <v>2</v>
      </c>
      <c r="M30" s="54" t="s">
        <v>13</v>
      </c>
      <c r="N30" s="54" t="s">
        <v>6</v>
      </c>
      <c r="O30" s="9"/>
      <c r="P30" s="7"/>
      <c r="Q30" s="40"/>
      <c r="R30" s="38"/>
      <c r="S30" s="40"/>
      <c r="T30" s="38"/>
      <c r="U30" s="38"/>
      <c r="V30" s="38"/>
      <c r="W30" s="2"/>
      <c r="X30" s="2"/>
      <c r="Y30" s="2"/>
      <c r="Z30" s="2"/>
      <c r="AA30" s="2"/>
      <c r="AB30" s="2"/>
      <c r="AC30" s="2"/>
      <c r="AD30" s="2"/>
      <c r="AE30" s="2"/>
      <c r="AF30" s="2"/>
      <c r="AG30" s="2"/>
      <c r="AH30" s="2"/>
      <c r="AI30" s="2"/>
      <c r="AJ30" s="2"/>
    </row>
    <row r="31" spans="1:36" ht="15.75" customHeight="1" x14ac:dyDescent="0.25">
      <c r="A31" s="2"/>
      <c r="B31" s="2"/>
      <c r="C31" s="7"/>
      <c r="D31" s="11" t="s">
        <v>871</v>
      </c>
      <c r="E31" s="9"/>
      <c r="F31" s="14"/>
      <c r="G31" s="47"/>
      <c r="H31" s="47"/>
      <c r="I31" s="47" t="s">
        <v>0</v>
      </c>
      <c r="J31" s="47"/>
      <c r="K31" s="47"/>
      <c r="L31" s="97">
        <f t="shared" ref="L31:L34" si="3">IF(G31="x",1,IF(H31="x",2,IF(I31="x",3,IF(J31="x",4,IF(K31="x",5,)))))</f>
        <v>3</v>
      </c>
      <c r="M31" s="47">
        <v>0.3</v>
      </c>
      <c r="N31" s="53">
        <f>L31*M31</f>
        <v>0.89999999999999991</v>
      </c>
      <c r="O31" s="9"/>
      <c r="P31" s="7"/>
      <c r="Q31" s="40"/>
      <c r="R31" s="38"/>
      <c r="S31" s="40"/>
      <c r="T31" s="38"/>
      <c r="U31" s="38"/>
      <c r="V31" s="38"/>
      <c r="W31" s="2"/>
      <c r="X31" s="2"/>
      <c r="Y31" s="2"/>
      <c r="Z31" s="2"/>
      <c r="AA31" s="2"/>
      <c r="AB31" s="2"/>
      <c r="AC31" s="2"/>
      <c r="AD31" s="2"/>
      <c r="AE31" s="2"/>
      <c r="AF31" s="2"/>
      <c r="AG31" s="2"/>
      <c r="AH31" s="2"/>
      <c r="AI31" s="2"/>
      <c r="AJ31" s="2"/>
    </row>
    <row r="32" spans="1:36" ht="15.75" customHeight="1" x14ac:dyDescent="0.25">
      <c r="A32" s="2"/>
      <c r="B32" s="2"/>
      <c r="C32" s="7"/>
      <c r="D32" s="11" t="s">
        <v>872</v>
      </c>
      <c r="E32" s="9"/>
      <c r="F32" s="14"/>
      <c r="G32" s="47" t="s">
        <v>1</v>
      </c>
      <c r="H32" s="47" t="s">
        <v>0</v>
      </c>
      <c r="I32" s="47"/>
      <c r="J32" s="47"/>
      <c r="K32" s="47"/>
      <c r="L32" s="97">
        <f t="shared" si="3"/>
        <v>2</v>
      </c>
      <c r="M32" s="47">
        <v>0.35</v>
      </c>
      <c r="N32" s="53">
        <f>L32*M32</f>
        <v>0.7</v>
      </c>
      <c r="O32" s="9"/>
      <c r="P32" s="7"/>
      <c r="Q32" s="40"/>
      <c r="R32" s="38"/>
      <c r="S32" s="41"/>
      <c r="T32" s="41"/>
      <c r="U32" s="41"/>
      <c r="V32" s="41"/>
      <c r="W32" s="2"/>
      <c r="X32" s="2"/>
      <c r="Y32" s="2"/>
      <c r="Z32" s="2"/>
      <c r="AA32" s="2"/>
      <c r="AB32" s="2"/>
      <c r="AC32" s="2"/>
      <c r="AD32" s="2"/>
      <c r="AE32" s="2"/>
      <c r="AF32" s="2"/>
      <c r="AG32" s="2"/>
      <c r="AH32" s="2"/>
      <c r="AI32" s="2"/>
      <c r="AJ32" s="2"/>
    </row>
    <row r="33" spans="1:36" ht="15.75" customHeight="1" x14ac:dyDescent="0.25">
      <c r="A33" s="2"/>
      <c r="B33" s="2"/>
      <c r="C33" s="7"/>
      <c r="D33" s="11" t="s">
        <v>873</v>
      </c>
      <c r="E33" s="9"/>
      <c r="F33" s="14"/>
      <c r="G33" s="47"/>
      <c r="H33" s="47" t="s">
        <v>0</v>
      </c>
      <c r="I33" s="47"/>
      <c r="J33" s="47"/>
      <c r="K33" s="47"/>
      <c r="L33" s="97">
        <f t="shared" si="3"/>
        <v>2</v>
      </c>
      <c r="M33" s="47">
        <v>0.2</v>
      </c>
      <c r="N33" s="53">
        <f>L33*M33</f>
        <v>0.4</v>
      </c>
      <c r="O33" s="9"/>
      <c r="P33" s="7"/>
      <c r="Q33" s="40"/>
      <c r="R33" s="38"/>
      <c r="S33" s="41"/>
      <c r="T33" s="41"/>
      <c r="U33" s="41"/>
      <c r="V33" s="41"/>
      <c r="W33" s="2"/>
      <c r="X33" s="2"/>
      <c r="Y33" s="2"/>
      <c r="Z33" s="2"/>
      <c r="AA33" s="2"/>
      <c r="AB33" s="2"/>
      <c r="AC33" s="2"/>
      <c r="AD33" s="2"/>
      <c r="AE33" s="2"/>
      <c r="AF33" s="2"/>
      <c r="AG33" s="2"/>
      <c r="AH33" s="2"/>
      <c r="AI33" s="2"/>
      <c r="AJ33" s="2"/>
    </row>
    <row r="34" spans="1:36" ht="15.75" customHeight="1" x14ac:dyDescent="0.25">
      <c r="A34" s="2"/>
      <c r="B34" s="2"/>
      <c r="C34" s="7"/>
      <c r="D34" s="11" t="s">
        <v>874</v>
      </c>
      <c r="E34" s="9"/>
      <c r="F34" s="14"/>
      <c r="G34" s="47"/>
      <c r="H34" s="47"/>
      <c r="I34" s="47"/>
      <c r="J34" s="47" t="s">
        <v>0</v>
      </c>
      <c r="K34" s="47"/>
      <c r="L34" s="97">
        <f t="shared" si="3"/>
        <v>4</v>
      </c>
      <c r="M34" s="47">
        <v>0.15</v>
      </c>
      <c r="N34" s="53">
        <f>L34*M34</f>
        <v>0.6</v>
      </c>
      <c r="O34" s="9"/>
      <c r="P34" s="7"/>
      <c r="Q34" s="40"/>
      <c r="R34" s="38"/>
      <c r="S34" s="41"/>
      <c r="T34" s="41"/>
      <c r="U34" s="41"/>
      <c r="V34" s="41"/>
      <c r="W34" s="2"/>
      <c r="X34" s="2"/>
      <c r="Y34" s="2"/>
      <c r="Z34" s="2"/>
      <c r="AA34" s="2"/>
      <c r="AB34" s="2"/>
      <c r="AC34" s="2"/>
      <c r="AD34" s="2"/>
      <c r="AE34" s="2"/>
      <c r="AF34" s="2"/>
      <c r="AG34" s="2"/>
      <c r="AH34" s="2"/>
      <c r="AI34" s="2"/>
      <c r="AJ34" s="2"/>
    </row>
    <row r="35" spans="1:36" ht="15.75" customHeight="1" x14ac:dyDescent="0.25">
      <c r="A35" s="2"/>
      <c r="B35" s="2"/>
      <c r="C35" s="7"/>
      <c r="D35" s="12" t="s">
        <v>3</v>
      </c>
      <c r="E35" s="9"/>
      <c r="F35" s="14" t="s">
        <v>1</v>
      </c>
      <c r="G35" s="29">
        <v>1</v>
      </c>
      <c r="H35" s="29">
        <v>2</v>
      </c>
      <c r="I35" s="29">
        <v>3</v>
      </c>
      <c r="J35" s="29">
        <v>4</v>
      </c>
      <c r="K35" s="29">
        <v>5</v>
      </c>
      <c r="L35" s="34">
        <f>SUM(L31:L34)/COUNT(L31:L34)</f>
        <v>2.75</v>
      </c>
      <c r="M35" s="52">
        <f>SUM(M31:M34)</f>
        <v>0.99999999999999989</v>
      </c>
      <c r="N35" s="53">
        <f>SUM(N31:N34)</f>
        <v>2.6</v>
      </c>
      <c r="O35" s="9"/>
      <c r="P35" s="7"/>
      <c r="Q35" s="40"/>
      <c r="R35" s="38"/>
      <c r="S35" s="41"/>
      <c r="T35" s="41"/>
      <c r="U35" s="41"/>
      <c r="V35" s="41"/>
      <c r="W35" s="2"/>
      <c r="X35" s="2"/>
      <c r="Y35" s="2"/>
      <c r="Z35" s="2"/>
      <c r="AA35" s="2"/>
      <c r="AB35" s="2"/>
      <c r="AC35" s="2"/>
      <c r="AD35" s="2"/>
      <c r="AE35" s="2"/>
      <c r="AF35" s="2"/>
      <c r="AG35" s="2"/>
      <c r="AH35" s="2"/>
      <c r="AI35" s="2"/>
      <c r="AJ35" s="2"/>
    </row>
    <row r="36" spans="1:36" ht="15" customHeight="1" x14ac:dyDescent="0.25">
      <c r="A36" s="2"/>
      <c r="B36" s="2"/>
      <c r="C36" s="7"/>
      <c r="D36" s="12"/>
      <c r="E36" s="9"/>
      <c r="F36" s="9"/>
      <c r="G36" s="9"/>
      <c r="H36" s="9"/>
      <c r="I36" s="9"/>
      <c r="J36" s="9"/>
      <c r="K36" s="9"/>
      <c r="L36" s="9"/>
      <c r="M36" s="9"/>
      <c r="N36" s="9"/>
      <c r="O36" s="9"/>
      <c r="P36" s="7"/>
      <c r="Q36" s="40"/>
      <c r="R36" s="38"/>
      <c r="S36" s="41"/>
      <c r="T36" s="41"/>
      <c r="U36" s="41"/>
      <c r="V36" s="41"/>
      <c r="W36" s="2"/>
      <c r="X36" s="2"/>
      <c r="Y36" s="2"/>
      <c r="Z36" s="2"/>
      <c r="AA36" s="2"/>
      <c r="AB36" s="2"/>
      <c r="AC36" s="2"/>
      <c r="AD36" s="2"/>
      <c r="AE36" s="2"/>
      <c r="AF36" s="2"/>
      <c r="AG36" s="2"/>
      <c r="AH36" s="2"/>
      <c r="AI36" s="2"/>
      <c r="AJ36" s="2"/>
    </row>
    <row r="37" spans="1:36" ht="21" customHeight="1" x14ac:dyDescent="0.35">
      <c r="A37" s="2"/>
      <c r="B37" s="2"/>
      <c r="C37" s="7"/>
      <c r="D37" s="18" t="s">
        <v>126</v>
      </c>
      <c r="E37" s="11"/>
      <c r="F37" s="11"/>
      <c r="G37" s="29">
        <v>1</v>
      </c>
      <c r="H37" s="29">
        <v>2</v>
      </c>
      <c r="I37" s="29">
        <v>3</v>
      </c>
      <c r="J37" s="29">
        <v>4</v>
      </c>
      <c r="K37" s="29">
        <v>5</v>
      </c>
      <c r="L37" s="54" t="s">
        <v>2</v>
      </c>
      <c r="M37" s="54" t="s">
        <v>13</v>
      </c>
      <c r="N37" s="54" t="s">
        <v>6</v>
      </c>
      <c r="O37" s="9"/>
      <c r="P37" s="7"/>
      <c r="Q37" s="40"/>
      <c r="R37" s="38"/>
      <c r="S37" s="43"/>
      <c r="T37" s="43"/>
      <c r="U37" s="43"/>
      <c r="V37" s="43"/>
      <c r="W37" s="2"/>
      <c r="X37" s="2"/>
      <c r="Y37" s="2"/>
      <c r="Z37" s="2"/>
      <c r="AA37" s="2"/>
      <c r="AB37" s="2"/>
      <c r="AC37" s="2"/>
      <c r="AD37" s="2"/>
      <c r="AE37" s="2"/>
      <c r="AF37" s="2"/>
      <c r="AG37" s="2"/>
      <c r="AH37" s="2"/>
      <c r="AI37" s="2"/>
      <c r="AJ37" s="2"/>
    </row>
    <row r="38" spans="1:36" ht="15.75" customHeight="1" x14ac:dyDescent="0.25">
      <c r="A38" s="2"/>
      <c r="B38" s="2"/>
      <c r="C38" s="7"/>
      <c r="D38" s="11" t="s">
        <v>891</v>
      </c>
      <c r="E38" s="9"/>
      <c r="F38" s="14"/>
      <c r="G38" s="47"/>
      <c r="H38" s="47" t="s">
        <v>0</v>
      </c>
      <c r="I38" s="47"/>
      <c r="J38" s="47"/>
      <c r="K38" s="47"/>
      <c r="L38" s="97">
        <f t="shared" ref="L38" si="4">IF(G38="x",1,IF(H38="x",2,IF(I38="x",3,IF(J38="x",4,IF(K38="x",5,)))))</f>
        <v>2</v>
      </c>
      <c r="M38" s="47">
        <v>1</v>
      </c>
      <c r="N38" s="53">
        <f>L38*M38</f>
        <v>2</v>
      </c>
      <c r="O38" s="9"/>
      <c r="P38" s="7"/>
      <c r="Q38" s="40"/>
      <c r="R38" s="38"/>
      <c r="S38" s="38" t="s">
        <v>1</v>
      </c>
      <c r="T38" s="38"/>
      <c r="U38" s="38"/>
      <c r="V38" s="38"/>
      <c r="W38" s="2"/>
      <c r="X38" s="2"/>
      <c r="Y38" s="2"/>
      <c r="Z38" s="2"/>
      <c r="AA38" s="2"/>
      <c r="AB38" s="2"/>
      <c r="AC38" s="2"/>
      <c r="AD38" s="2"/>
      <c r="AE38" s="2"/>
      <c r="AF38" s="2"/>
      <c r="AG38" s="2"/>
      <c r="AH38" s="2"/>
      <c r="AI38" s="2"/>
      <c r="AJ38" s="2"/>
    </row>
    <row r="39" spans="1:36" ht="16.5" customHeight="1" x14ac:dyDescent="0.25">
      <c r="A39" s="2"/>
      <c r="B39" s="2"/>
      <c r="C39" s="7"/>
      <c r="D39" s="12" t="s">
        <v>3</v>
      </c>
      <c r="E39" s="9"/>
      <c r="F39" s="14" t="s">
        <v>1</v>
      </c>
      <c r="G39" s="29">
        <v>1</v>
      </c>
      <c r="H39" s="29">
        <v>2</v>
      </c>
      <c r="I39" s="29">
        <v>3</v>
      </c>
      <c r="J39" s="29">
        <v>4</v>
      </c>
      <c r="K39" s="29">
        <v>5</v>
      </c>
      <c r="L39" s="34">
        <f>SUM(L38:L38)/COUNT(L38:L38)</f>
        <v>2</v>
      </c>
      <c r="M39" s="52">
        <f>SUM(M38:M38)</f>
        <v>1</v>
      </c>
      <c r="N39" s="53">
        <f>SUM(N38:N38)</f>
        <v>2</v>
      </c>
      <c r="O39" s="9"/>
      <c r="P39" s="4"/>
      <c r="Q39" s="2"/>
      <c r="R39" s="38"/>
      <c r="S39" s="38"/>
      <c r="T39" s="44"/>
      <c r="U39" s="44"/>
      <c r="V39" s="44"/>
      <c r="W39" s="2"/>
      <c r="X39" s="2"/>
      <c r="Y39" s="2"/>
      <c r="Z39" s="2"/>
      <c r="AA39" s="2"/>
      <c r="AB39" s="2"/>
      <c r="AC39" s="2"/>
      <c r="AD39" s="2"/>
      <c r="AE39" s="2"/>
      <c r="AF39" s="2"/>
      <c r="AG39" s="2"/>
      <c r="AH39" s="2"/>
      <c r="AI39" s="2"/>
      <c r="AJ39" s="2"/>
    </row>
    <row r="40" spans="1:36" ht="16.5" customHeight="1" x14ac:dyDescent="0.25">
      <c r="A40" s="2"/>
      <c r="B40" s="2"/>
      <c r="C40" s="7"/>
      <c r="D40" s="12"/>
      <c r="E40" s="9"/>
      <c r="F40" s="9"/>
      <c r="G40" s="9"/>
      <c r="H40" s="9"/>
      <c r="I40" s="9"/>
      <c r="J40" s="9"/>
      <c r="K40" s="9"/>
      <c r="L40" s="9"/>
      <c r="M40" s="9"/>
      <c r="N40" s="9"/>
      <c r="O40" s="9"/>
      <c r="P40" s="4"/>
      <c r="Q40" s="2"/>
      <c r="R40" s="38"/>
      <c r="S40" s="38"/>
      <c r="T40" s="44"/>
      <c r="U40" s="44"/>
      <c r="V40" s="44"/>
      <c r="W40" s="2"/>
      <c r="X40" s="2"/>
      <c r="Y40" s="2"/>
      <c r="Z40" s="2"/>
      <c r="AA40" s="2"/>
      <c r="AB40" s="2"/>
      <c r="AC40" s="2"/>
      <c r="AD40" s="2"/>
      <c r="AE40" s="2"/>
      <c r="AF40" s="2"/>
      <c r="AG40" s="2"/>
      <c r="AH40" s="2"/>
      <c r="AI40" s="2"/>
      <c r="AJ40" s="2"/>
    </row>
    <row r="41" spans="1:36" ht="16.5" customHeight="1" x14ac:dyDescent="0.35">
      <c r="A41" s="2"/>
      <c r="B41" s="2"/>
      <c r="C41" s="7"/>
      <c r="D41" s="18" t="s">
        <v>133</v>
      </c>
      <c r="E41" s="9"/>
      <c r="F41" s="9"/>
      <c r="G41" s="9"/>
      <c r="H41" s="9"/>
      <c r="I41" s="9"/>
      <c r="J41" s="9"/>
      <c r="K41" s="9"/>
      <c r="L41" s="54" t="s">
        <v>2</v>
      </c>
      <c r="M41" s="54" t="s">
        <v>13</v>
      </c>
      <c r="N41" s="54" t="s">
        <v>6</v>
      </c>
      <c r="O41" s="9"/>
      <c r="P41" s="4"/>
      <c r="Q41" s="2"/>
      <c r="R41" s="38"/>
      <c r="S41" s="38"/>
      <c r="T41" s="44"/>
      <c r="U41" s="44"/>
      <c r="V41" s="44"/>
      <c r="W41" s="2"/>
      <c r="X41" s="2"/>
      <c r="Y41" s="2"/>
      <c r="Z41" s="2"/>
      <c r="AA41" s="2"/>
      <c r="AB41" s="2"/>
      <c r="AC41" s="2"/>
      <c r="AD41" s="2"/>
      <c r="AE41" s="2"/>
      <c r="AF41" s="2"/>
      <c r="AG41" s="2"/>
      <c r="AH41" s="2"/>
      <c r="AI41" s="2"/>
      <c r="AJ41" s="2"/>
    </row>
    <row r="42" spans="1:36" ht="16.5" customHeight="1" x14ac:dyDescent="0.25">
      <c r="A42" s="2"/>
      <c r="B42" s="2"/>
      <c r="C42" s="7"/>
      <c r="D42" s="114" t="str">
        <f>D8</f>
        <v>Common Good Economics</v>
      </c>
      <c r="E42" s="9"/>
      <c r="F42" s="9"/>
      <c r="G42" s="9"/>
      <c r="H42" s="9"/>
      <c r="I42" s="9"/>
      <c r="J42" s="9"/>
      <c r="K42" s="9"/>
      <c r="L42" s="53">
        <f>N13</f>
        <v>3.1</v>
      </c>
      <c r="M42" s="47">
        <v>0.2</v>
      </c>
      <c r="N42" s="53">
        <f>L42*M42</f>
        <v>0.62000000000000011</v>
      </c>
      <c r="O42" s="9"/>
      <c r="P42" s="4"/>
      <c r="Q42" s="2"/>
      <c r="R42" s="38"/>
      <c r="S42" s="38"/>
      <c r="T42" s="44"/>
      <c r="U42" s="44"/>
      <c r="V42" s="44"/>
      <c r="W42" s="2"/>
      <c r="X42" s="2"/>
      <c r="Y42" s="2"/>
      <c r="Z42" s="2"/>
      <c r="AA42" s="2"/>
      <c r="AB42" s="2"/>
      <c r="AC42" s="2"/>
      <c r="AD42" s="2"/>
      <c r="AE42" s="2"/>
      <c r="AF42" s="2"/>
      <c r="AG42" s="2"/>
      <c r="AH42" s="2"/>
      <c r="AI42" s="2"/>
      <c r="AJ42" s="2"/>
    </row>
    <row r="43" spans="1:36" ht="16.5" customHeight="1" x14ac:dyDescent="0.25">
      <c r="A43" s="2"/>
      <c r="B43" s="2"/>
      <c r="C43" s="7"/>
      <c r="D43" s="114" t="str">
        <f>D15</f>
        <v>Knowledge Economy / Creation</v>
      </c>
      <c r="E43" s="9"/>
      <c r="F43" s="9"/>
      <c r="G43" s="9"/>
      <c r="H43" s="9"/>
      <c r="I43" s="9"/>
      <c r="J43" s="9"/>
      <c r="K43" s="9"/>
      <c r="L43" s="53">
        <f>N20</f>
        <v>2.4</v>
      </c>
      <c r="M43" s="47">
        <v>0.3</v>
      </c>
      <c r="N43" s="53">
        <f>L43*M43</f>
        <v>0.72</v>
      </c>
      <c r="O43" s="9"/>
      <c r="P43" s="4"/>
      <c r="Q43" s="2"/>
      <c r="R43" s="38"/>
      <c r="S43" s="38"/>
      <c r="T43" s="44"/>
      <c r="U43" s="44"/>
      <c r="V43" s="44"/>
      <c r="W43" s="2"/>
      <c r="X43" s="2"/>
      <c r="Y43" s="2"/>
      <c r="Z43" s="2"/>
      <c r="AA43" s="2"/>
      <c r="AB43" s="2"/>
      <c r="AC43" s="2"/>
      <c r="AD43" s="2"/>
      <c r="AE43" s="2"/>
      <c r="AF43" s="2"/>
      <c r="AG43" s="2"/>
      <c r="AH43" s="2"/>
      <c r="AI43" s="2"/>
      <c r="AJ43" s="2"/>
    </row>
    <row r="44" spans="1:36" ht="16.5" customHeight="1" x14ac:dyDescent="0.25">
      <c r="A44" s="2"/>
      <c r="B44" s="2"/>
      <c r="C44" s="7"/>
      <c r="D44" s="114" t="str">
        <f>D22</f>
        <v>Intellectual Capital (IC)</v>
      </c>
      <c r="E44" s="9"/>
      <c r="F44" s="9"/>
      <c r="G44" s="9"/>
      <c r="H44" s="9"/>
      <c r="I44" s="9"/>
      <c r="J44" s="9"/>
      <c r="K44" s="9"/>
      <c r="L44" s="53">
        <f>N28</f>
        <v>3.0999999999999996</v>
      </c>
      <c r="M44" s="47">
        <v>0.3</v>
      </c>
      <c r="N44" s="53">
        <f>L44*M44</f>
        <v>0.92999999999999983</v>
      </c>
      <c r="O44" s="9"/>
      <c r="P44" s="4"/>
      <c r="Q44" s="2"/>
      <c r="R44" s="38"/>
      <c r="S44" s="38"/>
      <c r="T44" s="44"/>
      <c r="U44" s="44"/>
      <c r="V44" s="44"/>
      <c r="W44" s="2"/>
      <c r="X44" s="2"/>
      <c r="Y44" s="2"/>
      <c r="Z44" s="2"/>
      <c r="AA44" s="2"/>
      <c r="AB44" s="2"/>
      <c r="AC44" s="2"/>
      <c r="AD44" s="2"/>
      <c r="AE44" s="2"/>
      <c r="AF44" s="2"/>
      <c r="AG44" s="2"/>
      <c r="AH44" s="2"/>
      <c r="AI44" s="2"/>
      <c r="AJ44" s="2"/>
    </row>
    <row r="45" spans="1:36" ht="16.5" customHeight="1" x14ac:dyDescent="0.25">
      <c r="A45" s="2"/>
      <c r="B45" s="2"/>
      <c r="C45" s="7"/>
      <c r="D45" s="114" t="str">
        <f>D30</f>
        <v>Micro / Organisational Level</v>
      </c>
      <c r="E45" s="9"/>
      <c r="F45" s="9"/>
      <c r="G45" s="9"/>
      <c r="H45" s="9"/>
      <c r="I45" s="9"/>
      <c r="J45" s="9"/>
      <c r="K45" s="9"/>
      <c r="L45" s="53">
        <f>N35</f>
        <v>2.6</v>
      </c>
      <c r="M45" s="47">
        <v>0.1</v>
      </c>
      <c r="N45" s="53">
        <f>L45*M45</f>
        <v>0.26</v>
      </c>
      <c r="O45" s="9"/>
      <c r="P45" s="4"/>
      <c r="Q45" s="2"/>
      <c r="R45" s="38"/>
      <c r="S45" s="38"/>
      <c r="T45" s="44"/>
      <c r="U45" s="44"/>
      <c r="V45" s="44"/>
      <c r="W45" s="2"/>
      <c r="X45" s="2"/>
      <c r="Y45" s="2"/>
      <c r="Z45" s="2"/>
      <c r="AA45" s="2"/>
      <c r="AB45" s="2"/>
      <c r="AC45" s="2"/>
      <c r="AD45" s="2"/>
      <c r="AE45" s="2"/>
      <c r="AF45" s="2"/>
      <c r="AG45" s="2"/>
      <c r="AH45" s="2"/>
      <c r="AI45" s="2"/>
      <c r="AJ45" s="2"/>
    </row>
    <row r="46" spans="1:36" ht="15.75" customHeight="1" x14ac:dyDescent="0.25">
      <c r="A46" s="2"/>
      <c r="B46" s="2"/>
      <c r="C46" s="7"/>
      <c r="D46" s="114" t="str">
        <f>D37</f>
        <v xml:space="preserve">Timeline of Impact Value Chain </v>
      </c>
      <c r="E46" s="9"/>
      <c r="F46" s="9"/>
      <c r="G46" s="9"/>
      <c r="H46" s="9"/>
      <c r="I46" s="9"/>
      <c r="J46" s="9"/>
      <c r="K46" s="9"/>
      <c r="L46" s="115">
        <f>N39</f>
        <v>2</v>
      </c>
      <c r="M46" s="47">
        <v>0.1</v>
      </c>
      <c r="N46" s="53">
        <f>L46*M46</f>
        <v>0.2</v>
      </c>
      <c r="O46" s="9"/>
      <c r="P46" s="4"/>
      <c r="Q46" s="2"/>
      <c r="R46" s="38"/>
      <c r="S46" s="38"/>
      <c r="T46" s="45"/>
      <c r="U46" s="45"/>
      <c r="V46" s="45"/>
      <c r="W46" s="2"/>
      <c r="X46" s="2"/>
      <c r="Y46" s="2"/>
      <c r="Z46" s="2"/>
      <c r="AA46" s="2"/>
      <c r="AB46" s="2"/>
      <c r="AC46" s="2"/>
      <c r="AD46" s="2"/>
      <c r="AE46" s="2"/>
      <c r="AF46" s="2"/>
      <c r="AG46" s="2"/>
      <c r="AH46" s="2"/>
      <c r="AI46" s="2"/>
      <c r="AJ46" s="2"/>
    </row>
    <row r="47" spans="1:36" ht="15.75" customHeight="1" thickBot="1" x14ac:dyDescent="0.3">
      <c r="A47" s="2"/>
      <c r="B47" s="2"/>
      <c r="C47" s="7"/>
      <c r="D47" s="15"/>
      <c r="E47" s="9"/>
      <c r="F47" s="9"/>
      <c r="G47" s="9"/>
      <c r="H47" s="9"/>
      <c r="I47" s="9"/>
      <c r="J47" s="9"/>
      <c r="K47" s="9"/>
      <c r="L47" s="34">
        <f>SUM(L42:L46)</f>
        <v>13.2</v>
      </c>
      <c r="M47" s="52">
        <f>SUM(M42:M46)</f>
        <v>1</v>
      </c>
      <c r="N47" s="53" t="s">
        <v>1</v>
      </c>
      <c r="O47" s="9"/>
      <c r="P47" s="4"/>
      <c r="Q47" s="2"/>
      <c r="R47" s="38"/>
      <c r="S47" s="38"/>
      <c r="T47" s="38"/>
      <c r="U47" s="38"/>
      <c r="V47" s="38"/>
      <c r="W47" s="2"/>
      <c r="X47" s="2"/>
      <c r="Y47" s="2"/>
      <c r="Z47" s="2"/>
      <c r="AA47" s="2"/>
      <c r="AB47" s="2"/>
      <c r="AC47" s="2"/>
      <c r="AD47" s="2"/>
      <c r="AE47" s="2"/>
      <c r="AF47" s="2"/>
      <c r="AG47" s="2"/>
      <c r="AH47" s="2"/>
      <c r="AI47" s="2"/>
      <c r="AJ47" s="2"/>
    </row>
    <row r="48" spans="1:36" ht="15.75" customHeight="1" thickBot="1" x14ac:dyDescent="0.35">
      <c r="A48" s="2"/>
      <c r="B48" s="2"/>
      <c r="C48" s="7"/>
      <c r="D48" s="15" t="s">
        <v>134</v>
      </c>
      <c r="E48" s="9"/>
      <c r="F48" s="9"/>
      <c r="G48" s="17"/>
      <c r="H48" s="17"/>
      <c r="I48" s="17"/>
      <c r="J48" s="17"/>
      <c r="K48" s="17"/>
      <c r="L48" s="1"/>
      <c r="M48" s="12"/>
      <c r="N48" s="35">
        <f>SUM(N42:N46)</f>
        <v>2.7300000000000004</v>
      </c>
      <c r="O48" s="9"/>
      <c r="P48" s="4"/>
      <c r="Q48" s="2"/>
      <c r="R48" s="2"/>
      <c r="S48" s="2"/>
      <c r="T48" s="2"/>
      <c r="U48" s="2"/>
      <c r="V48" s="2"/>
      <c r="W48" s="2"/>
      <c r="X48" s="2"/>
      <c r="Y48" s="2"/>
      <c r="Z48" s="2"/>
      <c r="AA48" s="2"/>
      <c r="AB48" s="2"/>
      <c r="AC48" s="2"/>
      <c r="AD48" s="2"/>
      <c r="AE48" s="2"/>
      <c r="AF48" s="2"/>
      <c r="AG48" s="2"/>
      <c r="AH48" s="2"/>
      <c r="AI48" s="2"/>
      <c r="AJ48" s="2"/>
    </row>
    <row r="49" spans="1:36" ht="15.75" customHeight="1" x14ac:dyDescent="0.25">
      <c r="A49" s="2"/>
      <c r="B49" s="2"/>
      <c r="C49" s="4"/>
      <c r="D49" s="4"/>
      <c r="E49" s="4"/>
      <c r="F49" s="4"/>
      <c r="G49" s="4"/>
      <c r="H49" s="4"/>
      <c r="I49" s="4"/>
      <c r="J49" s="4"/>
      <c r="K49" s="4"/>
      <c r="L49" s="4"/>
      <c r="M49" s="4"/>
      <c r="N49" s="4"/>
      <c r="O49" s="4"/>
      <c r="P49" s="4"/>
      <c r="Q49" s="2"/>
      <c r="R49" s="2"/>
      <c r="S49" s="2"/>
      <c r="T49" s="2"/>
      <c r="U49" s="2"/>
      <c r="V49" s="2"/>
      <c r="W49" s="2"/>
      <c r="X49" s="2"/>
      <c r="Y49" s="2"/>
      <c r="Z49" s="2"/>
      <c r="AA49" s="2"/>
      <c r="AB49" s="2"/>
      <c r="AC49" s="2"/>
      <c r="AD49" s="2"/>
      <c r="AE49" s="2"/>
      <c r="AF49" s="2"/>
      <c r="AG49" s="2"/>
      <c r="AH49" s="2"/>
      <c r="AI49" s="2"/>
      <c r="AJ49" s="2"/>
    </row>
    <row r="50" spans="1:3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row>
    <row r="51" spans="1:3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row>
    <row r="52" spans="1:3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row>
    <row r="53" spans="1:3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row>
    <row r="54" spans="1:36" ht="15.75" customHeight="1" x14ac:dyDescent="0.25">
      <c r="A54" s="2"/>
      <c r="B54" s="2"/>
      <c r="C54" s="2"/>
      <c r="D54" s="2"/>
      <c r="E54" s="2"/>
      <c r="F54" s="2"/>
      <c r="G54" s="2"/>
      <c r="H54" s="2"/>
      <c r="I54" s="2"/>
      <c r="J54" s="2"/>
      <c r="K54" s="2"/>
      <c r="L54" s="2"/>
      <c r="M54" s="2"/>
      <c r="N54" s="2"/>
      <c r="O54" s="2"/>
      <c r="P54" s="2"/>
      <c r="Q54" s="2"/>
      <c r="R54" s="2"/>
      <c r="S54" s="2"/>
      <c r="T54" s="38"/>
      <c r="U54" s="38"/>
      <c r="V54" s="38"/>
      <c r="W54" s="2"/>
      <c r="X54" s="2"/>
      <c r="Y54" s="2"/>
      <c r="Z54" s="2"/>
      <c r="AA54" s="2"/>
      <c r="AB54" s="2"/>
      <c r="AC54" s="2"/>
      <c r="AD54" s="2"/>
      <c r="AE54" s="2"/>
      <c r="AF54" s="2"/>
      <c r="AG54" s="2"/>
      <c r="AH54" s="2"/>
      <c r="AI54" s="2"/>
      <c r="AJ54" s="2"/>
    </row>
    <row r="55" spans="1:36" ht="15.75" customHeight="1" x14ac:dyDescent="0.25">
      <c r="A55" s="2"/>
      <c r="B55" s="2"/>
      <c r="C55" s="2"/>
      <c r="D55" s="2"/>
      <c r="E55" s="2"/>
      <c r="F55" s="2"/>
      <c r="G55" s="2"/>
      <c r="H55" s="2"/>
      <c r="I55" s="2"/>
      <c r="J55" s="2"/>
      <c r="K55" s="2"/>
      <c r="L55" s="2"/>
      <c r="M55" s="2"/>
      <c r="N55" s="2"/>
      <c r="O55" s="2"/>
      <c r="P55" s="2"/>
      <c r="Q55" s="2"/>
      <c r="R55" s="2"/>
      <c r="S55" s="2"/>
      <c r="T55" s="45"/>
      <c r="U55" s="45"/>
      <c r="V55" s="45"/>
      <c r="W55" s="2"/>
      <c r="X55" s="2"/>
      <c r="Y55" s="2"/>
      <c r="Z55" s="2"/>
      <c r="AA55" s="2"/>
      <c r="AB55" s="2"/>
      <c r="AC55" s="2"/>
      <c r="AD55" s="2"/>
      <c r="AE55" s="2"/>
      <c r="AF55" s="2"/>
      <c r="AG55" s="2"/>
      <c r="AH55" s="2"/>
      <c r="AI55" s="2"/>
      <c r="AJ55" s="2"/>
    </row>
    <row r="56" spans="1:36" ht="15.75" customHeight="1" x14ac:dyDescent="0.25">
      <c r="A56" s="2"/>
      <c r="B56" s="2"/>
      <c r="C56" s="2"/>
      <c r="D56" s="2"/>
      <c r="E56" s="2"/>
      <c r="F56" s="2"/>
      <c r="G56" s="2"/>
      <c r="H56" s="2"/>
      <c r="I56" s="2"/>
      <c r="J56" s="2"/>
      <c r="K56" s="2"/>
      <c r="L56" s="2"/>
      <c r="M56" s="2"/>
      <c r="N56" s="2"/>
      <c r="O56" s="2"/>
      <c r="P56" s="2"/>
      <c r="Q56" s="2"/>
      <c r="R56" s="2"/>
      <c r="S56" s="2"/>
      <c r="T56" s="45"/>
      <c r="U56" s="45"/>
      <c r="V56" s="45"/>
      <c r="W56" s="2"/>
      <c r="X56" s="2"/>
      <c r="Y56" s="2"/>
      <c r="Z56" s="2"/>
      <c r="AA56" s="2"/>
      <c r="AB56" s="2"/>
      <c r="AC56" s="2"/>
      <c r="AD56" s="2"/>
      <c r="AE56" s="2"/>
      <c r="AF56" s="2"/>
      <c r="AG56" s="2"/>
      <c r="AH56" s="2"/>
      <c r="AI56" s="2"/>
      <c r="AJ56" s="2"/>
    </row>
    <row r="57" spans="1:36" ht="15.75" customHeight="1" x14ac:dyDescent="0.25">
      <c r="A57" s="2"/>
      <c r="B57" s="2"/>
      <c r="C57" s="2"/>
      <c r="D57" s="2"/>
      <c r="E57" s="2"/>
      <c r="F57" s="2"/>
      <c r="G57" s="2"/>
      <c r="H57" s="2"/>
      <c r="I57" s="2"/>
      <c r="J57" s="2"/>
      <c r="K57" s="2"/>
      <c r="L57" s="2"/>
      <c r="M57" s="2"/>
      <c r="N57" s="2"/>
      <c r="O57" s="2"/>
      <c r="P57" s="2"/>
      <c r="Q57" s="2"/>
      <c r="R57" s="2"/>
      <c r="S57" s="2"/>
      <c r="T57" s="41"/>
      <c r="U57" s="41"/>
      <c r="V57" s="41"/>
      <c r="W57" s="2"/>
      <c r="X57" s="2"/>
      <c r="Y57" s="2"/>
      <c r="Z57" s="2"/>
      <c r="AA57" s="2"/>
      <c r="AB57" s="2"/>
      <c r="AC57" s="2"/>
      <c r="AD57" s="2"/>
      <c r="AE57" s="2"/>
      <c r="AF57" s="2"/>
      <c r="AG57" s="2"/>
      <c r="AH57" s="2"/>
      <c r="AI57" s="2"/>
      <c r="AJ57" s="2"/>
    </row>
    <row r="58" spans="1:36" ht="15.75" customHeight="1" x14ac:dyDescent="0.25">
      <c r="A58" s="2"/>
      <c r="B58" s="2"/>
      <c r="C58" s="2"/>
      <c r="D58" s="2"/>
      <c r="E58" s="2"/>
      <c r="F58" s="2"/>
      <c r="G58" s="2"/>
      <c r="H58" s="2"/>
      <c r="I58" s="2"/>
      <c r="J58" s="2"/>
      <c r="K58" s="2"/>
      <c r="L58" s="2"/>
      <c r="M58" s="2"/>
      <c r="N58" s="2"/>
      <c r="O58" s="2"/>
      <c r="P58" s="2"/>
      <c r="Q58" s="2"/>
      <c r="R58" s="2"/>
      <c r="S58" s="2"/>
      <c r="T58" s="41"/>
      <c r="U58" s="41"/>
      <c r="V58" s="41"/>
      <c r="W58" s="2"/>
      <c r="X58" s="2"/>
      <c r="Y58" s="2"/>
      <c r="Z58" s="2"/>
      <c r="AA58" s="2"/>
      <c r="AB58" s="2"/>
      <c r="AC58" s="2"/>
      <c r="AD58" s="2"/>
      <c r="AE58" s="2"/>
      <c r="AF58" s="2"/>
      <c r="AG58" s="2"/>
      <c r="AH58" s="2"/>
      <c r="AI58" s="2"/>
      <c r="AJ58" s="2"/>
    </row>
    <row r="59" spans="1:36" ht="15.75" customHeight="1" x14ac:dyDescent="0.25">
      <c r="A59" s="2"/>
      <c r="B59" s="2"/>
      <c r="C59" s="2"/>
      <c r="D59" s="2"/>
      <c r="E59" s="2"/>
      <c r="F59" s="2"/>
      <c r="G59" s="2"/>
      <c r="H59" s="2"/>
      <c r="I59" s="2"/>
      <c r="J59" s="2"/>
      <c r="K59" s="2"/>
      <c r="L59" s="2"/>
      <c r="M59" s="2"/>
      <c r="N59" s="2"/>
      <c r="O59" s="2"/>
      <c r="P59" s="2"/>
      <c r="Q59" s="2"/>
      <c r="R59" s="2"/>
      <c r="S59" s="2"/>
      <c r="T59" s="38"/>
      <c r="U59" s="38"/>
      <c r="V59" s="38"/>
      <c r="W59" s="2"/>
      <c r="X59" s="2"/>
      <c r="Y59" s="2"/>
      <c r="Z59" s="2"/>
      <c r="AA59" s="2"/>
      <c r="AB59" s="2"/>
      <c r="AC59" s="2"/>
      <c r="AD59" s="2"/>
      <c r="AE59" s="2"/>
      <c r="AF59" s="2"/>
      <c r="AG59" s="2"/>
      <c r="AH59" s="2"/>
      <c r="AI59" s="2"/>
      <c r="AJ59" s="2"/>
    </row>
    <row r="60" spans="1:36" ht="15.75" customHeight="1" x14ac:dyDescent="0.25">
      <c r="A60" s="2"/>
      <c r="B60" s="2"/>
      <c r="C60" s="2"/>
      <c r="D60" s="2"/>
      <c r="E60" s="2"/>
      <c r="F60" s="2"/>
      <c r="G60" s="2"/>
      <c r="H60" s="2"/>
      <c r="I60" s="2"/>
      <c r="J60" s="2"/>
      <c r="K60" s="2"/>
      <c r="L60" s="2"/>
      <c r="M60" s="2"/>
      <c r="N60" s="2"/>
      <c r="O60" s="2"/>
      <c r="P60" s="2"/>
      <c r="Q60" s="2"/>
      <c r="R60" s="2"/>
      <c r="S60" s="2"/>
      <c r="T60" s="38"/>
      <c r="U60" s="38"/>
      <c r="V60" s="38"/>
      <c r="W60" s="2"/>
      <c r="X60" s="2"/>
      <c r="Y60" s="2"/>
      <c r="Z60" s="2"/>
      <c r="AA60" s="2"/>
      <c r="AB60" s="2"/>
      <c r="AC60" s="2"/>
      <c r="AD60" s="2"/>
      <c r="AE60" s="2"/>
      <c r="AF60" s="2"/>
      <c r="AG60" s="2"/>
      <c r="AH60" s="2"/>
      <c r="AI60" s="2"/>
      <c r="AJ60" s="2"/>
    </row>
    <row r="61" spans="1:3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5.75" customHeight="1"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5.75" customHeight="1"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5.75" customHeight="1"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5.75" customHeight="1"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5.75" customHeight="1"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5.75" customHeight="1"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5.75" customHeight="1"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5.75" customHeight="1"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5.75" customHeight="1"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5.75" customHeight="1"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2:36" ht="15.75" customHeight="1"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2:36" ht="15.75" customHeight="1"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2:36" ht="15.75" customHeight="1"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2:36" ht="15.75" customHeight="1"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2:36" ht="15.75" customHeight="1"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2:36" ht="15.75" customHeight="1"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2:36" ht="15.75" customHeight="1" x14ac:dyDescent="0.25">
      <c r="C87" s="19"/>
      <c r="D87" s="19"/>
      <c r="E87" s="19"/>
      <c r="F87" s="19"/>
      <c r="G87" s="19"/>
      <c r="H87" s="19"/>
      <c r="I87" s="19"/>
      <c r="J87" s="19"/>
      <c r="K87" s="19"/>
      <c r="L87" s="19"/>
      <c r="M87" s="19"/>
      <c r="N87" s="19"/>
      <c r="O87" s="19"/>
      <c r="P87" s="19"/>
      <c r="Q87" s="19"/>
    </row>
    <row r="88" spans="2:36" ht="15.75" customHeight="1" x14ac:dyDescent="0.25">
      <c r="C88" s="19"/>
      <c r="D88" s="19"/>
      <c r="E88" s="19"/>
      <c r="F88" s="19"/>
      <c r="G88" s="19"/>
      <c r="H88" s="19"/>
      <c r="I88" s="19"/>
      <c r="J88" s="19"/>
      <c r="K88" s="19"/>
      <c r="L88" s="19"/>
      <c r="M88" s="19"/>
      <c r="N88" s="19"/>
      <c r="O88" s="19"/>
      <c r="P88" s="19"/>
      <c r="Q88" s="19"/>
    </row>
    <row r="89" spans="2:36" ht="15.75" customHeight="1" x14ac:dyDescent="0.25">
      <c r="C89" s="19"/>
      <c r="D89" s="19"/>
      <c r="E89" s="19"/>
      <c r="F89" s="19"/>
      <c r="G89" s="19"/>
      <c r="H89" s="19"/>
      <c r="I89" s="19"/>
      <c r="J89" s="19"/>
      <c r="K89" s="19"/>
      <c r="L89" s="19"/>
      <c r="M89" s="19"/>
      <c r="N89" s="19"/>
      <c r="O89" s="19"/>
      <c r="P89" s="19"/>
      <c r="Q89" s="19"/>
    </row>
    <row r="90" spans="2:36" ht="15.75" customHeight="1" x14ac:dyDescent="0.25">
      <c r="C90" s="19"/>
      <c r="D90" s="19"/>
      <c r="E90" s="19"/>
      <c r="F90" s="19"/>
      <c r="G90" s="19"/>
      <c r="H90" s="19"/>
      <c r="I90" s="19"/>
      <c r="J90" s="19"/>
      <c r="K90" s="19"/>
      <c r="L90" s="19"/>
      <c r="M90" s="19"/>
      <c r="N90" s="19"/>
      <c r="O90" s="19"/>
      <c r="P90" s="19"/>
      <c r="Q90" s="19"/>
    </row>
    <row r="91" spans="2:36" ht="15.75" customHeight="1" x14ac:dyDescent="0.25">
      <c r="C91" s="19"/>
      <c r="D91" s="19"/>
      <c r="E91" s="19"/>
      <c r="F91" s="19"/>
      <c r="G91" s="19"/>
      <c r="H91" s="19"/>
      <c r="I91" s="19"/>
      <c r="J91" s="19"/>
      <c r="K91" s="19"/>
      <c r="L91" s="19"/>
      <c r="M91" s="19"/>
      <c r="N91" s="19"/>
      <c r="O91" s="19"/>
      <c r="P91" s="19"/>
      <c r="Q91" s="19"/>
    </row>
  </sheetData>
  <sheetProtection insertColumns="0" insertRows="0"/>
  <mergeCells count="3">
    <mergeCell ref="D3:O3"/>
    <mergeCell ref="D4:O4"/>
    <mergeCell ref="G5:K5"/>
  </mergeCells>
  <pageMargins left="0.70866141732283472" right="0.70866141732283472" top="0.74803149606299213" bottom="0.74803149606299213" header="0.51181102362204722" footer="0.51181102362204722"/>
  <pageSetup paperSize="9" scale="70" firstPageNumber="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J90"/>
  <sheetViews>
    <sheetView zoomScale="80" zoomScaleNormal="80" workbookViewId="0">
      <selection activeCell="N48" sqref="N48"/>
    </sheetView>
  </sheetViews>
  <sheetFormatPr defaultRowHeight="15.75" customHeight="1" x14ac:dyDescent="0.25"/>
  <cols>
    <col min="1" max="1" width="2.5703125" style="1" customWidth="1"/>
    <col min="2" max="2" width="2.28515625" style="1" customWidth="1"/>
    <col min="3" max="3" width="2.42578125" style="5" customWidth="1"/>
    <col min="4" max="4" width="107.140625" style="6" customWidth="1"/>
    <col min="5" max="5" width="3.5703125" style="6" customWidth="1"/>
    <col min="6" max="6" width="7" style="25" customWidth="1"/>
    <col min="7" max="11" width="7.7109375" style="1" customWidth="1"/>
    <col min="12" max="14" width="11.140625" style="25" customWidth="1"/>
    <col min="15" max="15" width="18.7109375" style="1" customWidth="1"/>
    <col min="16" max="16" width="2.28515625" style="1" customWidth="1"/>
    <col min="17" max="17" width="2.140625" style="1" customWidth="1"/>
    <col min="18" max="26" width="12.7109375" style="19" customWidth="1"/>
    <col min="27" max="27" width="12.85546875" style="19" customWidth="1"/>
    <col min="28" max="33" width="9.140625" style="19"/>
    <col min="34" max="16384" width="9.140625" style="1"/>
  </cols>
  <sheetData>
    <row r="1" spans="1:36" ht="15.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6" ht="15.75" customHeight="1" x14ac:dyDescent="0.25">
      <c r="A2" s="2"/>
      <c r="B2" s="2"/>
      <c r="C2" s="7"/>
      <c r="D2" s="8"/>
      <c r="E2" s="8"/>
      <c r="F2" s="8"/>
      <c r="G2" s="7"/>
      <c r="H2" s="7"/>
      <c r="I2" s="7"/>
      <c r="J2" s="7"/>
      <c r="K2" s="7"/>
      <c r="L2" s="8"/>
      <c r="M2" s="8"/>
      <c r="N2" s="8"/>
      <c r="O2" s="7"/>
      <c r="P2" s="7"/>
      <c r="Q2" s="40"/>
      <c r="R2" s="2"/>
      <c r="S2" s="2"/>
      <c r="T2" s="2"/>
      <c r="U2" s="2"/>
      <c r="V2" s="2"/>
      <c r="W2" s="2"/>
      <c r="X2" s="2"/>
      <c r="Y2" s="2"/>
      <c r="Z2" s="2"/>
      <c r="AA2" s="2"/>
      <c r="AB2" s="2"/>
      <c r="AC2" s="2"/>
      <c r="AD2" s="2"/>
      <c r="AE2" s="2"/>
      <c r="AF2" s="2"/>
      <c r="AG2" s="2"/>
      <c r="AH2" s="2"/>
      <c r="AI2" s="2"/>
      <c r="AJ2" s="2"/>
    </row>
    <row r="3" spans="1:36" ht="31.5" x14ac:dyDescent="0.25">
      <c r="A3" s="2"/>
      <c r="B3" s="2"/>
      <c r="C3" s="7"/>
      <c r="D3" s="369" t="s">
        <v>102</v>
      </c>
      <c r="E3" s="369"/>
      <c r="F3" s="369"/>
      <c r="G3" s="369"/>
      <c r="H3" s="369"/>
      <c r="I3" s="369"/>
      <c r="J3" s="369"/>
      <c r="K3" s="369"/>
      <c r="L3" s="369"/>
      <c r="M3" s="369"/>
      <c r="N3" s="369"/>
      <c r="O3" s="369"/>
      <c r="P3" s="7"/>
      <c r="Q3" s="40"/>
      <c r="R3" s="2"/>
      <c r="S3" s="2"/>
      <c r="T3" s="2"/>
      <c r="U3" s="2"/>
      <c r="V3" s="2"/>
      <c r="W3" s="2"/>
      <c r="X3" s="2"/>
      <c r="Y3" s="2"/>
      <c r="Z3" s="2"/>
      <c r="AA3" s="2"/>
      <c r="AB3" s="2"/>
      <c r="AC3" s="2"/>
      <c r="AD3" s="2"/>
      <c r="AE3" s="2"/>
      <c r="AF3" s="2"/>
      <c r="AG3" s="2"/>
      <c r="AH3" s="2"/>
      <c r="AI3" s="2"/>
      <c r="AJ3" s="2"/>
    </row>
    <row r="4" spans="1:36" ht="24" customHeight="1" x14ac:dyDescent="0.25">
      <c r="A4" s="2"/>
      <c r="B4" s="2"/>
      <c r="C4" s="7"/>
      <c r="D4" s="369" t="str">
        <f>'Front Page'!C3</f>
        <v>XYZ</v>
      </c>
      <c r="E4" s="369"/>
      <c r="F4" s="369"/>
      <c r="G4" s="369"/>
      <c r="H4" s="369"/>
      <c r="I4" s="369"/>
      <c r="J4" s="369"/>
      <c r="K4" s="369"/>
      <c r="L4" s="369"/>
      <c r="M4" s="369"/>
      <c r="N4" s="369"/>
      <c r="O4" s="369"/>
      <c r="P4" s="7"/>
      <c r="Q4" s="40"/>
      <c r="R4" s="2"/>
      <c r="S4" s="2"/>
      <c r="T4" s="2"/>
      <c r="U4" s="2"/>
      <c r="V4" s="2"/>
      <c r="W4" s="2"/>
      <c r="X4" s="2"/>
      <c r="Y4" s="2"/>
      <c r="Z4" s="2"/>
      <c r="AA4" s="2"/>
      <c r="AB4" s="2"/>
      <c r="AC4" s="2"/>
      <c r="AD4" s="2"/>
      <c r="AE4" s="2"/>
      <c r="AF4" s="2"/>
      <c r="AG4" s="2"/>
      <c r="AH4" s="2"/>
      <c r="AI4" s="2"/>
      <c r="AJ4" s="2"/>
    </row>
    <row r="5" spans="1:36" ht="15.75" customHeight="1" x14ac:dyDescent="0.25">
      <c r="A5" s="2"/>
      <c r="B5" s="2"/>
      <c r="C5" s="7"/>
      <c r="D5" s="9"/>
      <c r="E5" s="10"/>
      <c r="F5" s="55"/>
      <c r="G5" s="366" t="s">
        <v>7</v>
      </c>
      <c r="H5" s="366"/>
      <c r="I5" s="366"/>
      <c r="J5" s="366"/>
      <c r="K5" s="366"/>
      <c r="L5" s="20"/>
      <c r="M5" s="20"/>
      <c r="N5" s="20"/>
      <c r="O5" s="17" t="s">
        <v>0</v>
      </c>
      <c r="P5" s="7"/>
      <c r="Q5" s="40"/>
      <c r="R5" s="2"/>
      <c r="S5" s="2"/>
      <c r="T5" s="2"/>
      <c r="U5" s="2"/>
      <c r="V5" s="2"/>
      <c r="W5" s="2"/>
      <c r="X5" s="2"/>
      <c r="Y5" s="2"/>
      <c r="Z5" s="2"/>
      <c r="AA5" s="2"/>
      <c r="AB5" s="2"/>
      <c r="AC5" s="2"/>
      <c r="AD5" s="2"/>
      <c r="AE5" s="2"/>
      <c r="AF5" s="2"/>
      <c r="AG5" s="2"/>
      <c r="AH5" s="2"/>
      <c r="AI5" s="2"/>
      <c r="AJ5" s="2"/>
    </row>
    <row r="6" spans="1:36" ht="20.25" customHeight="1" x14ac:dyDescent="0.4">
      <c r="A6" s="2"/>
      <c r="B6" s="2"/>
      <c r="C6" s="7"/>
      <c r="D6" s="101" t="s">
        <v>115</v>
      </c>
      <c r="E6" s="9"/>
      <c r="F6" s="14"/>
      <c r="G6" s="14"/>
      <c r="H6" s="14"/>
      <c r="I6" s="14"/>
      <c r="J6" s="14"/>
      <c r="K6" s="14"/>
      <c r="L6" s="55"/>
      <c r="M6" s="55"/>
      <c r="N6" s="55"/>
      <c r="O6" s="9"/>
      <c r="P6" s="7"/>
      <c r="Q6" s="40"/>
      <c r="R6" s="2"/>
      <c r="S6" s="2"/>
      <c r="T6" s="2"/>
      <c r="U6" s="2"/>
      <c r="V6" s="2"/>
      <c r="W6" s="2"/>
      <c r="X6" s="2"/>
      <c r="Y6" s="2"/>
      <c r="Z6" s="2"/>
      <c r="AA6" s="2"/>
      <c r="AB6" s="2"/>
      <c r="AC6" s="2"/>
      <c r="AD6" s="2"/>
      <c r="AE6" s="2"/>
      <c r="AF6" s="2"/>
      <c r="AG6" s="2"/>
      <c r="AH6" s="2"/>
      <c r="AI6" s="2"/>
      <c r="AJ6" s="2"/>
    </row>
    <row r="7" spans="1:36" ht="20.25" customHeight="1" x14ac:dyDescent="0.4">
      <c r="A7" s="2"/>
      <c r="B7" s="2"/>
      <c r="C7" s="7"/>
      <c r="D7" s="101"/>
      <c r="E7" s="101"/>
      <c r="F7" s="101"/>
      <c r="G7" s="101"/>
      <c r="H7" s="13"/>
      <c r="I7" s="13"/>
      <c r="J7" s="13"/>
      <c r="K7" s="13"/>
      <c r="L7" s="14"/>
      <c r="M7" s="102"/>
      <c r="N7" s="102"/>
      <c r="O7" s="9"/>
      <c r="P7" s="7"/>
      <c r="Q7" s="40"/>
      <c r="R7" s="2"/>
      <c r="S7" s="2"/>
      <c r="T7" s="2"/>
      <c r="U7" s="2"/>
      <c r="V7" s="2"/>
      <c r="W7" s="2"/>
      <c r="X7" s="2"/>
      <c r="Y7" s="2"/>
      <c r="Z7" s="2"/>
      <c r="AA7" s="2"/>
      <c r="AB7" s="2"/>
      <c r="AC7" s="2"/>
      <c r="AD7" s="2"/>
      <c r="AE7" s="2"/>
      <c r="AF7" s="2"/>
      <c r="AG7" s="2"/>
      <c r="AH7" s="2"/>
      <c r="AI7" s="2"/>
      <c r="AJ7" s="2"/>
    </row>
    <row r="8" spans="1:36" ht="15.75" customHeight="1" x14ac:dyDescent="0.35">
      <c r="A8" s="2"/>
      <c r="B8" s="2"/>
      <c r="C8" s="7"/>
      <c r="D8" s="18" t="s">
        <v>139</v>
      </c>
      <c r="E8" s="9"/>
      <c r="F8" s="208" t="s">
        <v>165</v>
      </c>
      <c r="G8" s="29">
        <v>1</v>
      </c>
      <c r="H8" s="29">
        <v>2</v>
      </c>
      <c r="I8" s="29">
        <v>3</v>
      </c>
      <c r="J8" s="29">
        <v>4</v>
      </c>
      <c r="K8" s="29">
        <v>5</v>
      </c>
      <c r="L8" s="54" t="s">
        <v>2</v>
      </c>
      <c r="M8" s="54" t="s">
        <v>13</v>
      </c>
      <c r="N8" s="54" t="s">
        <v>6</v>
      </c>
      <c r="O8" s="9"/>
      <c r="P8" s="7"/>
      <c r="Q8" s="40"/>
      <c r="R8" s="2"/>
      <c r="S8" s="2"/>
      <c r="T8" s="2"/>
      <c r="U8" s="2"/>
      <c r="V8" s="2"/>
      <c r="W8" s="2"/>
      <c r="X8" s="2"/>
      <c r="Y8" s="2"/>
      <c r="Z8" s="2"/>
      <c r="AA8" s="2"/>
      <c r="AB8" s="2"/>
      <c r="AC8" s="2"/>
      <c r="AD8" s="2"/>
      <c r="AE8" s="2"/>
      <c r="AF8" s="2"/>
      <c r="AG8" s="2"/>
      <c r="AH8" s="2"/>
      <c r="AI8" s="2"/>
      <c r="AJ8" s="2"/>
    </row>
    <row r="9" spans="1:36" ht="15.75" customHeight="1" x14ac:dyDescent="0.25">
      <c r="A9" s="2"/>
      <c r="B9" s="2"/>
      <c r="C9" s="7"/>
      <c r="D9" s="11" t="s">
        <v>875</v>
      </c>
      <c r="E9" s="9"/>
      <c r="F9" s="14"/>
      <c r="G9" s="47"/>
      <c r="H9" s="47" t="s">
        <v>0</v>
      </c>
      <c r="I9" s="47"/>
      <c r="J9" s="47" t="s">
        <v>1</v>
      </c>
      <c r="K9" s="47"/>
      <c r="L9" s="97">
        <f t="shared" ref="L9:L13" si="0">IF(G9="x",1,IF(H9="x",2,IF(I9="x",3,IF(J9="x",4,IF(K9="x",5,)))))</f>
        <v>2</v>
      </c>
      <c r="M9" s="47">
        <v>0.25</v>
      </c>
      <c r="N9" s="53">
        <f>L9*M9</f>
        <v>0.5</v>
      </c>
      <c r="O9" s="9"/>
      <c r="P9" s="7"/>
      <c r="Q9" s="40"/>
      <c r="R9" s="2"/>
      <c r="S9" s="2"/>
      <c r="T9" s="2"/>
      <c r="U9" s="2"/>
      <c r="V9" s="2"/>
      <c r="W9" s="2"/>
      <c r="X9" s="2"/>
      <c r="Y9" s="2"/>
      <c r="Z9" s="2"/>
      <c r="AA9" s="2"/>
      <c r="AB9" s="2"/>
      <c r="AC9" s="2"/>
      <c r="AD9" s="2"/>
      <c r="AE9" s="2"/>
      <c r="AF9" s="2"/>
      <c r="AG9" s="2"/>
      <c r="AH9" s="2"/>
      <c r="AI9" s="2"/>
      <c r="AJ9" s="2"/>
    </row>
    <row r="10" spans="1:36" ht="15.75" customHeight="1" x14ac:dyDescent="0.25">
      <c r="A10" s="2"/>
      <c r="B10" s="2"/>
      <c r="C10" s="7"/>
      <c r="D10" s="11" t="s">
        <v>876</v>
      </c>
      <c r="E10" s="9"/>
      <c r="F10" s="14"/>
      <c r="G10" s="47"/>
      <c r="H10" s="47" t="s">
        <v>0</v>
      </c>
      <c r="I10" s="47"/>
      <c r="J10" s="47" t="s">
        <v>1</v>
      </c>
      <c r="K10" s="47"/>
      <c r="L10" s="97">
        <f t="shared" si="0"/>
        <v>2</v>
      </c>
      <c r="M10" s="47">
        <v>0.25</v>
      </c>
      <c r="N10" s="53">
        <f>L10*M10</f>
        <v>0.5</v>
      </c>
      <c r="O10" s="9"/>
      <c r="P10" s="7"/>
      <c r="Q10" s="40"/>
      <c r="R10" s="2"/>
      <c r="S10" s="2"/>
      <c r="T10" s="2"/>
      <c r="U10" s="2"/>
      <c r="V10" s="2"/>
      <c r="W10" s="2"/>
      <c r="X10" s="2"/>
      <c r="Y10" s="2"/>
      <c r="Z10" s="2"/>
      <c r="AA10" s="2"/>
      <c r="AB10" s="2"/>
      <c r="AC10" s="2"/>
      <c r="AD10" s="2"/>
      <c r="AE10" s="2"/>
      <c r="AF10" s="2"/>
      <c r="AG10" s="2"/>
      <c r="AH10" s="2"/>
      <c r="AI10" s="2"/>
      <c r="AJ10" s="2"/>
    </row>
    <row r="11" spans="1:36" ht="15.75" customHeight="1" x14ac:dyDescent="0.25">
      <c r="A11" s="2"/>
      <c r="B11" s="2"/>
      <c r="C11" s="7"/>
      <c r="D11" s="11" t="s">
        <v>877</v>
      </c>
      <c r="E11" s="9"/>
      <c r="F11" s="14"/>
      <c r="G11" s="47"/>
      <c r="H11" s="47"/>
      <c r="I11" s="47" t="s">
        <v>0</v>
      </c>
      <c r="J11" s="47"/>
      <c r="K11" s="47"/>
      <c r="L11" s="97">
        <f t="shared" si="0"/>
        <v>3</v>
      </c>
      <c r="M11" s="47">
        <v>0.1</v>
      </c>
      <c r="N11" s="53">
        <f>L11*M11</f>
        <v>0.30000000000000004</v>
      </c>
      <c r="O11" s="9"/>
      <c r="P11" s="7"/>
      <c r="Q11" s="40"/>
      <c r="R11" s="2"/>
      <c r="S11" s="2"/>
      <c r="T11" s="2"/>
      <c r="U11" s="2"/>
      <c r="V11" s="2"/>
      <c r="W11" s="2"/>
      <c r="X11" s="2"/>
      <c r="Y11" s="2"/>
      <c r="Z11" s="2"/>
      <c r="AA11" s="2"/>
      <c r="AB11" s="2"/>
      <c r="AC11" s="2"/>
      <c r="AD11" s="2"/>
      <c r="AE11" s="2"/>
      <c r="AF11" s="2"/>
      <c r="AG11" s="2"/>
      <c r="AH11" s="2"/>
      <c r="AI11" s="2"/>
      <c r="AJ11" s="2"/>
    </row>
    <row r="12" spans="1:36" ht="15.75" customHeight="1" x14ac:dyDescent="0.25">
      <c r="A12" s="2"/>
      <c r="B12" s="2"/>
      <c r="C12" s="7"/>
      <c r="D12" s="11" t="s">
        <v>878</v>
      </c>
      <c r="E12" s="9"/>
      <c r="F12" s="14"/>
      <c r="G12" s="47"/>
      <c r="H12" s="47"/>
      <c r="I12" s="47" t="s">
        <v>0</v>
      </c>
      <c r="J12" s="47"/>
      <c r="K12" s="47" t="s">
        <v>1</v>
      </c>
      <c r="L12" s="97">
        <f t="shared" si="0"/>
        <v>3</v>
      </c>
      <c r="M12" s="47">
        <v>0.15</v>
      </c>
      <c r="N12" s="53">
        <f>L12*M12</f>
        <v>0.44999999999999996</v>
      </c>
      <c r="O12" s="9"/>
      <c r="P12" s="7"/>
      <c r="Q12" s="40"/>
      <c r="R12" s="2"/>
      <c r="S12" s="2"/>
      <c r="T12" s="2"/>
      <c r="U12" s="2"/>
      <c r="V12" s="2"/>
      <c r="W12" s="2"/>
      <c r="X12" s="2"/>
      <c r="Y12" s="2"/>
      <c r="Z12" s="2"/>
      <c r="AA12" s="2"/>
      <c r="AB12" s="2"/>
      <c r="AC12" s="2"/>
      <c r="AD12" s="2"/>
      <c r="AE12" s="2"/>
      <c r="AF12" s="2"/>
      <c r="AG12" s="2"/>
      <c r="AH12" s="2"/>
      <c r="AI12" s="2"/>
      <c r="AJ12" s="2"/>
    </row>
    <row r="13" spans="1:36" ht="15.75" customHeight="1" x14ac:dyDescent="0.25">
      <c r="A13" s="2"/>
      <c r="B13" s="2"/>
      <c r="C13" s="7"/>
      <c r="D13" s="11" t="s">
        <v>879</v>
      </c>
      <c r="E13" s="9"/>
      <c r="F13" s="14"/>
      <c r="G13" s="47"/>
      <c r="H13" s="47"/>
      <c r="I13" s="47"/>
      <c r="J13" s="47" t="s">
        <v>0</v>
      </c>
      <c r="K13" s="47"/>
      <c r="L13" s="97">
        <f t="shared" si="0"/>
        <v>4</v>
      </c>
      <c r="M13" s="47">
        <v>0.25</v>
      </c>
      <c r="N13" s="53">
        <f>L13*M13</f>
        <v>1</v>
      </c>
      <c r="O13" s="9"/>
      <c r="P13" s="7"/>
      <c r="Q13" s="40"/>
      <c r="R13" s="2"/>
      <c r="S13" s="2"/>
      <c r="T13" s="2"/>
      <c r="U13" s="2"/>
      <c r="V13" s="2"/>
      <c r="W13" s="2"/>
      <c r="X13" s="2"/>
      <c r="Y13" s="2"/>
      <c r="Z13" s="2"/>
      <c r="AA13" s="2"/>
      <c r="AB13" s="2"/>
      <c r="AC13" s="2"/>
      <c r="AD13" s="2"/>
      <c r="AE13" s="2"/>
      <c r="AF13" s="2"/>
      <c r="AG13" s="2"/>
      <c r="AH13" s="2"/>
      <c r="AI13" s="2"/>
      <c r="AJ13" s="2"/>
    </row>
    <row r="14" spans="1:36" ht="15.75" customHeight="1" x14ac:dyDescent="0.25">
      <c r="A14" s="2"/>
      <c r="B14" s="2"/>
      <c r="C14" s="7"/>
      <c r="D14" s="12" t="s">
        <v>3</v>
      </c>
      <c r="E14" s="9"/>
      <c r="F14" s="14" t="s">
        <v>1</v>
      </c>
      <c r="G14" s="29">
        <v>1</v>
      </c>
      <c r="H14" s="29">
        <v>2</v>
      </c>
      <c r="I14" s="29">
        <v>3</v>
      </c>
      <c r="J14" s="29">
        <v>4</v>
      </c>
      <c r="K14" s="29">
        <v>5</v>
      </c>
      <c r="L14" s="34">
        <f>SUM(L9:L13)/COUNT(L9:L13)</f>
        <v>2.8</v>
      </c>
      <c r="M14" s="52">
        <f>SUM(M9:M13)</f>
        <v>1</v>
      </c>
      <c r="N14" s="53">
        <f>SUM(N9:N13)</f>
        <v>2.75</v>
      </c>
      <c r="O14" s="9"/>
      <c r="P14" s="7"/>
      <c r="Q14" s="40"/>
      <c r="R14" s="2"/>
      <c r="S14" s="2"/>
      <c r="T14" s="2"/>
      <c r="U14" s="2"/>
      <c r="V14" s="2"/>
      <c r="W14" s="2"/>
      <c r="X14" s="2"/>
      <c r="Y14" s="2"/>
      <c r="Z14" s="2"/>
      <c r="AA14" s="2"/>
      <c r="AB14" s="2"/>
      <c r="AC14" s="2"/>
      <c r="AD14" s="2"/>
      <c r="AE14" s="2"/>
      <c r="AF14" s="2"/>
      <c r="AG14" s="2"/>
      <c r="AH14" s="2"/>
      <c r="AI14" s="2"/>
      <c r="AJ14" s="2"/>
    </row>
    <row r="15" spans="1:36" ht="15.75" customHeight="1" x14ac:dyDescent="0.25">
      <c r="A15" s="2"/>
      <c r="B15" s="2"/>
      <c r="C15" s="7"/>
      <c r="D15" s="12"/>
      <c r="E15" s="9"/>
      <c r="F15" s="14"/>
      <c r="G15" s="10"/>
      <c r="H15" s="16"/>
      <c r="I15" s="16"/>
      <c r="J15" s="16"/>
      <c r="K15" s="16"/>
      <c r="L15" s="55"/>
      <c r="M15" s="55"/>
      <c r="N15" s="55"/>
      <c r="O15" s="9"/>
      <c r="P15" s="7"/>
      <c r="Q15" s="40"/>
      <c r="R15" s="38"/>
      <c r="S15" s="38"/>
      <c r="T15" s="38"/>
      <c r="U15" s="38"/>
      <c r="V15" s="38"/>
      <c r="W15" s="2"/>
      <c r="X15" s="2"/>
      <c r="Y15" s="2"/>
      <c r="Z15" s="2"/>
      <c r="AA15" s="2"/>
      <c r="AB15" s="2"/>
      <c r="AC15" s="2"/>
      <c r="AD15" s="2"/>
      <c r="AE15" s="2"/>
      <c r="AF15" s="2"/>
      <c r="AG15" s="2"/>
      <c r="AH15" s="2"/>
      <c r="AI15" s="2"/>
      <c r="AJ15" s="2"/>
    </row>
    <row r="16" spans="1:36" ht="15.75" customHeight="1" x14ac:dyDescent="0.35">
      <c r="A16" s="2"/>
      <c r="B16" s="2"/>
      <c r="C16" s="7"/>
      <c r="D16" s="18" t="s">
        <v>141</v>
      </c>
      <c r="E16" s="9"/>
      <c r="F16" s="3" t="s">
        <v>1</v>
      </c>
      <c r="G16" s="29">
        <v>1</v>
      </c>
      <c r="H16" s="29">
        <v>2</v>
      </c>
      <c r="I16" s="29">
        <v>3</v>
      </c>
      <c r="J16" s="29">
        <v>4</v>
      </c>
      <c r="K16" s="29">
        <v>5</v>
      </c>
      <c r="L16" s="54" t="s">
        <v>2</v>
      </c>
      <c r="M16" s="54" t="s">
        <v>13</v>
      </c>
      <c r="N16" s="54" t="s">
        <v>6</v>
      </c>
      <c r="O16" s="9"/>
      <c r="P16" s="7"/>
      <c r="Q16" s="40"/>
      <c r="R16" s="40"/>
      <c r="S16" s="40"/>
      <c r="T16" s="40"/>
      <c r="U16" s="40"/>
      <c r="V16" s="40"/>
      <c r="W16" s="2"/>
      <c r="X16" s="2"/>
      <c r="Y16" s="2"/>
      <c r="Z16" s="2"/>
      <c r="AA16" s="2"/>
      <c r="AB16" s="2"/>
      <c r="AC16" s="2"/>
      <c r="AD16" s="2"/>
      <c r="AE16" s="2"/>
      <c r="AF16" s="2"/>
      <c r="AG16" s="2"/>
      <c r="AH16" s="2"/>
      <c r="AI16" s="2"/>
      <c r="AJ16" s="2"/>
    </row>
    <row r="17" spans="1:36" ht="15.75" customHeight="1" x14ac:dyDescent="0.25">
      <c r="A17" s="2"/>
      <c r="B17" s="2"/>
      <c r="C17" s="7"/>
      <c r="D17" s="11" t="s">
        <v>880</v>
      </c>
      <c r="E17" s="9"/>
      <c r="F17" s="14" t="s">
        <v>1</v>
      </c>
      <c r="G17" s="47" t="s">
        <v>1</v>
      </c>
      <c r="H17" s="47"/>
      <c r="I17" s="47" t="s">
        <v>0</v>
      </c>
      <c r="J17" s="47"/>
      <c r="K17" s="47"/>
      <c r="L17" s="97">
        <f t="shared" ref="L17:L20" si="1">IF(G17="x",1,IF(H17="x",2,IF(I17="x",3,IF(J17="x",4,IF(K17="x",5,)))))</f>
        <v>3</v>
      </c>
      <c r="M17" s="47">
        <v>0.4</v>
      </c>
      <c r="N17" s="53">
        <f>L17*M17</f>
        <v>1.2000000000000002</v>
      </c>
      <c r="O17" s="9"/>
      <c r="P17" s="7"/>
      <c r="Q17" s="40"/>
      <c r="R17" s="38"/>
      <c r="S17" s="38"/>
      <c r="T17" s="38"/>
      <c r="U17" s="38"/>
      <c r="V17" s="38"/>
      <c r="W17" s="2"/>
      <c r="X17" s="2"/>
      <c r="Y17" s="2"/>
      <c r="Z17" s="2"/>
      <c r="AA17" s="2"/>
      <c r="AB17" s="2"/>
      <c r="AC17" s="2"/>
      <c r="AD17" s="2"/>
      <c r="AE17" s="2"/>
      <c r="AF17" s="2"/>
      <c r="AG17" s="2"/>
      <c r="AH17" s="2"/>
      <c r="AI17" s="2"/>
      <c r="AJ17" s="2"/>
    </row>
    <row r="18" spans="1:36" ht="15.75" customHeight="1" x14ac:dyDescent="0.25">
      <c r="A18" s="2"/>
      <c r="B18" s="2"/>
      <c r="C18" s="7"/>
      <c r="D18" s="11" t="s">
        <v>881</v>
      </c>
      <c r="E18" s="9"/>
      <c r="F18" s="14"/>
      <c r="G18" s="47"/>
      <c r="H18" s="47"/>
      <c r="I18" s="47" t="s">
        <v>0</v>
      </c>
      <c r="J18" s="47" t="s">
        <v>1</v>
      </c>
      <c r="K18" s="47"/>
      <c r="L18" s="97">
        <f t="shared" si="1"/>
        <v>3</v>
      </c>
      <c r="M18" s="47">
        <v>0.2</v>
      </c>
      <c r="N18" s="53">
        <f>L18*M18</f>
        <v>0.60000000000000009</v>
      </c>
      <c r="O18" s="9"/>
      <c r="P18" s="7"/>
      <c r="Q18" s="40"/>
      <c r="R18" s="38"/>
      <c r="S18" s="41"/>
      <c r="T18" s="55" t="str">
        <f>IF(L18="x",1,IF(O18="x",2,IF(P18="x",3,IF(Q18="x",4,IF(R18="x",5,IF(S18="x",6,""))))))</f>
        <v/>
      </c>
      <c r="U18" s="41"/>
      <c r="V18" s="41"/>
      <c r="W18" s="2"/>
      <c r="X18" s="2"/>
      <c r="Y18" s="2"/>
      <c r="Z18" s="2"/>
      <c r="AA18" s="2"/>
      <c r="AB18" s="2"/>
      <c r="AC18" s="2"/>
      <c r="AD18" s="2"/>
      <c r="AE18" s="2"/>
      <c r="AF18" s="2"/>
      <c r="AG18" s="2"/>
      <c r="AH18" s="2"/>
      <c r="AI18" s="2"/>
      <c r="AJ18" s="2"/>
    </row>
    <row r="19" spans="1:36" ht="15.75" customHeight="1" x14ac:dyDescent="0.25">
      <c r="A19" s="2"/>
      <c r="B19" s="2"/>
      <c r="C19" s="7"/>
      <c r="D19" s="11" t="s">
        <v>882</v>
      </c>
      <c r="E19" s="9"/>
      <c r="F19" s="14"/>
      <c r="G19" s="47" t="s">
        <v>1</v>
      </c>
      <c r="H19" s="47" t="s">
        <v>0</v>
      </c>
      <c r="I19" s="47"/>
      <c r="J19" s="47"/>
      <c r="K19" s="47" t="s">
        <v>1</v>
      </c>
      <c r="L19" s="97">
        <f t="shared" si="1"/>
        <v>2</v>
      </c>
      <c r="M19" s="47">
        <v>0.2</v>
      </c>
      <c r="N19" s="53">
        <f>L19*M19</f>
        <v>0.4</v>
      </c>
      <c r="O19" s="9"/>
      <c r="P19" s="7"/>
      <c r="Q19" s="40"/>
      <c r="R19" s="38"/>
      <c r="S19" s="38"/>
      <c r="T19" s="38"/>
      <c r="U19" s="38"/>
      <c r="V19" s="38"/>
      <c r="W19" s="2"/>
      <c r="X19" s="2"/>
      <c r="Y19" s="2"/>
      <c r="Z19" s="2"/>
      <c r="AA19" s="2"/>
      <c r="AB19" s="2"/>
      <c r="AC19" s="2"/>
      <c r="AD19" s="2"/>
      <c r="AE19" s="2"/>
      <c r="AF19" s="2"/>
      <c r="AG19" s="2"/>
      <c r="AH19" s="2"/>
      <c r="AI19" s="2"/>
      <c r="AJ19" s="2"/>
    </row>
    <row r="20" spans="1:36" ht="15.75" customHeight="1" x14ac:dyDescent="0.25">
      <c r="A20" s="2"/>
      <c r="B20" s="2"/>
      <c r="C20" s="7"/>
      <c r="D20" s="11" t="s">
        <v>883</v>
      </c>
      <c r="E20" s="9"/>
      <c r="F20" s="14"/>
      <c r="G20" s="47"/>
      <c r="H20" s="47" t="s">
        <v>1</v>
      </c>
      <c r="I20" s="47" t="s">
        <v>0</v>
      </c>
      <c r="J20" s="47"/>
      <c r="K20" s="47"/>
      <c r="L20" s="97">
        <f t="shared" si="1"/>
        <v>3</v>
      </c>
      <c r="M20" s="47">
        <v>0.2</v>
      </c>
      <c r="N20" s="53">
        <f>L20*M20</f>
        <v>0.60000000000000009</v>
      </c>
      <c r="O20" s="9"/>
      <c r="P20" s="7"/>
      <c r="Q20" s="40"/>
      <c r="R20" s="38"/>
      <c r="S20" s="40"/>
      <c r="T20" s="38"/>
      <c r="U20" s="38"/>
      <c r="V20" s="38"/>
      <c r="W20" s="2"/>
      <c r="X20" s="2"/>
      <c r="Y20" s="2"/>
      <c r="Z20" s="2"/>
      <c r="AA20" s="2"/>
      <c r="AB20" s="2"/>
      <c r="AC20" s="2"/>
      <c r="AD20" s="2"/>
      <c r="AE20" s="2"/>
      <c r="AF20" s="2"/>
      <c r="AG20" s="2"/>
      <c r="AH20" s="2"/>
      <c r="AI20" s="2"/>
      <c r="AJ20" s="2"/>
    </row>
    <row r="21" spans="1:36" ht="15.75" customHeight="1" x14ac:dyDescent="0.25">
      <c r="A21" s="2"/>
      <c r="B21" s="2"/>
      <c r="C21" s="7"/>
      <c r="D21" s="12" t="s">
        <v>3</v>
      </c>
      <c r="E21" s="9"/>
      <c r="F21" s="14"/>
      <c r="G21" s="29">
        <v>1</v>
      </c>
      <c r="H21" s="29">
        <v>2</v>
      </c>
      <c r="I21" s="29">
        <v>3</v>
      </c>
      <c r="J21" s="29">
        <v>4</v>
      </c>
      <c r="K21" s="29">
        <v>5</v>
      </c>
      <c r="L21" s="34">
        <f>SUM(L17:L20)/COUNT(L17:L20)</f>
        <v>2.75</v>
      </c>
      <c r="M21" s="52">
        <f>SUM(M17:M20)</f>
        <v>1</v>
      </c>
      <c r="N21" s="53">
        <f>SUM(N17:N20)</f>
        <v>2.8000000000000003</v>
      </c>
      <c r="O21" s="9"/>
      <c r="P21" s="7"/>
      <c r="Q21" s="40"/>
      <c r="R21" s="38"/>
      <c r="S21" s="40"/>
      <c r="T21" s="38"/>
      <c r="U21" s="38"/>
      <c r="V21" s="38"/>
      <c r="W21" s="2"/>
      <c r="X21" s="2"/>
      <c r="Y21" s="2"/>
      <c r="Z21" s="2"/>
      <c r="AA21" s="2"/>
      <c r="AB21" s="2"/>
      <c r="AC21" s="2"/>
      <c r="AD21" s="2"/>
      <c r="AE21" s="2"/>
      <c r="AF21" s="2"/>
      <c r="AG21" s="2"/>
      <c r="AH21" s="2"/>
      <c r="AI21" s="2"/>
      <c r="AJ21" s="2"/>
    </row>
    <row r="22" spans="1:36" ht="15.75" customHeight="1" x14ac:dyDescent="0.25">
      <c r="A22" s="2"/>
      <c r="B22" s="2"/>
      <c r="C22" s="7"/>
      <c r="D22" s="12"/>
      <c r="E22" s="9"/>
      <c r="F22" s="9"/>
      <c r="G22" s="9"/>
      <c r="H22" s="9"/>
      <c r="I22" s="9"/>
      <c r="J22" s="9"/>
      <c r="K22" s="9"/>
      <c r="L22" s="9"/>
      <c r="M22" s="9"/>
      <c r="N22" s="9"/>
      <c r="O22" s="9" t="s">
        <v>1</v>
      </c>
      <c r="P22" s="7"/>
      <c r="Q22" s="40"/>
      <c r="R22" s="38"/>
      <c r="S22" s="40"/>
      <c r="T22" s="38"/>
      <c r="U22" s="38"/>
      <c r="V22" s="38"/>
      <c r="W22" s="2"/>
      <c r="X22" s="2"/>
      <c r="Y22" s="2"/>
      <c r="Z22" s="2"/>
      <c r="AA22" s="2"/>
      <c r="AB22" s="2"/>
      <c r="AC22" s="2"/>
      <c r="AD22" s="2"/>
      <c r="AE22" s="2"/>
      <c r="AF22" s="2"/>
      <c r="AG22" s="2"/>
      <c r="AH22" s="2"/>
      <c r="AI22" s="2"/>
      <c r="AJ22" s="2"/>
    </row>
    <row r="23" spans="1:36" ht="15.75" customHeight="1" x14ac:dyDescent="0.35">
      <c r="A23" s="2"/>
      <c r="B23" s="2"/>
      <c r="C23" s="7"/>
      <c r="D23" s="18" t="s">
        <v>140</v>
      </c>
      <c r="E23" s="9"/>
      <c r="F23" s="14"/>
      <c r="G23" s="29">
        <v>1</v>
      </c>
      <c r="H23" s="29">
        <v>2</v>
      </c>
      <c r="I23" s="29">
        <v>3</v>
      </c>
      <c r="J23" s="29">
        <v>4</v>
      </c>
      <c r="K23" s="29">
        <v>5</v>
      </c>
      <c r="L23" s="54" t="s">
        <v>2</v>
      </c>
      <c r="M23" s="54" t="s">
        <v>13</v>
      </c>
      <c r="N23" s="54" t="s">
        <v>6</v>
      </c>
      <c r="O23" s="9"/>
      <c r="P23" s="7"/>
      <c r="Q23" s="40"/>
      <c r="R23" s="38"/>
      <c r="S23" s="40"/>
      <c r="T23" s="38"/>
      <c r="U23" s="38"/>
      <c r="V23" s="38"/>
      <c r="W23" s="2"/>
      <c r="X23" s="2"/>
      <c r="Y23" s="2"/>
      <c r="Z23" s="2"/>
      <c r="AA23" s="2"/>
      <c r="AB23" s="2"/>
      <c r="AC23" s="2"/>
      <c r="AD23" s="2"/>
      <c r="AE23" s="2"/>
      <c r="AF23" s="2"/>
      <c r="AG23" s="2"/>
      <c r="AH23" s="2"/>
      <c r="AI23" s="2"/>
      <c r="AJ23" s="2"/>
    </row>
    <row r="24" spans="1:36" ht="15.75" customHeight="1" x14ac:dyDescent="0.25">
      <c r="A24" s="2"/>
      <c r="B24" s="2"/>
      <c r="C24" s="7"/>
      <c r="D24" s="11" t="s">
        <v>897</v>
      </c>
      <c r="E24" s="9"/>
      <c r="F24" s="14"/>
      <c r="G24" s="47" t="s">
        <v>1</v>
      </c>
      <c r="H24" s="47"/>
      <c r="I24" s="47" t="s">
        <v>0</v>
      </c>
      <c r="J24" s="47"/>
      <c r="K24" s="47"/>
      <c r="L24" s="97">
        <f t="shared" ref="L24:L27" si="2">IF(G24="x",1,IF(H24="x",2,IF(I24="x",3,IF(J24="x",4,IF(K24="x",5,)))))</f>
        <v>3</v>
      </c>
      <c r="M24" s="47">
        <v>0.1</v>
      </c>
      <c r="N24" s="53">
        <f>L24*M24</f>
        <v>0.30000000000000004</v>
      </c>
      <c r="O24" s="9"/>
      <c r="P24" s="7"/>
      <c r="Q24" s="40"/>
      <c r="R24" s="38"/>
      <c r="S24" s="40"/>
      <c r="T24" s="38"/>
      <c r="U24" s="38"/>
      <c r="V24" s="38"/>
      <c r="W24" s="2"/>
      <c r="X24" s="2"/>
      <c r="Y24" s="2"/>
      <c r="Z24" s="2"/>
      <c r="AA24" s="2"/>
      <c r="AB24" s="2"/>
      <c r="AC24" s="2"/>
      <c r="AD24" s="2"/>
      <c r="AE24" s="2"/>
      <c r="AF24" s="2"/>
      <c r="AG24" s="2"/>
      <c r="AH24" s="2"/>
      <c r="AI24" s="2"/>
      <c r="AJ24" s="2"/>
    </row>
    <row r="25" spans="1:36" ht="15.75" customHeight="1" x14ac:dyDescent="0.25">
      <c r="A25" s="2"/>
      <c r="B25" s="2"/>
      <c r="C25" s="7"/>
      <c r="D25" s="11" t="s">
        <v>884</v>
      </c>
      <c r="E25" s="9"/>
      <c r="F25" s="14"/>
      <c r="G25" s="47" t="s">
        <v>1</v>
      </c>
      <c r="H25" s="47" t="s">
        <v>0</v>
      </c>
      <c r="I25" s="47"/>
      <c r="J25" s="47"/>
      <c r="K25" s="47"/>
      <c r="L25" s="97">
        <f t="shared" si="2"/>
        <v>2</v>
      </c>
      <c r="M25" s="47">
        <v>0.2</v>
      </c>
      <c r="N25" s="53">
        <f>L25*M25</f>
        <v>0.4</v>
      </c>
      <c r="O25" s="9"/>
      <c r="P25" s="7"/>
      <c r="Q25" s="40"/>
      <c r="R25" s="38"/>
      <c r="S25" s="40"/>
      <c r="T25" s="38"/>
      <c r="U25" s="38"/>
      <c r="V25" s="38"/>
      <c r="W25" s="2"/>
      <c r="X25" s="2"/>
      <c r="Y25" s="2"/>
      <c r="Z25" s="2"/>
      <c r="AA25" s="2"/>
      <c r="AB25" s="2"/>
      <c r="AC25" s="2"/>
      <c r="AD25" s="2"/>
      <c r="AE25" s="2"/>
      <c r="AF25" s="2"/>
      <c r="AG25" s="2"/>
      <c r="AH25" s="2"/>
      <c r="AI25" s="2"/>
      <c r="AJ25" s="2"/>
    </row>
    <row r="26" spans="1:36" ht="15.75" customHeight="1" x14ac:dyDescent="0.25">
      <c r="A26" s="2"/>
      <c r="B26" s="2"/>
      <c r="C26" s="7"/>
      <c r="D26" s="11" t="s">
        <v>885</v>
      </c>
      <c r="E26" s="9"/>
      <c r="F26" s="14"/>
      <c r="G26" s="47" t="s">
        <v>1</v>
      </c>
      <c r="H26" s="47"/>
      <c r="I26" s="47" t="s">
        <v>0</v>
      </c>
      <c r="J26" s="47" t="s">
        <v>1</v>
      </c>
      <c r="K26" s="47"/>
      <c r="L26" s="97">
        <f t="shared" si="2"/>
        <v>3</v>
      </c>
      <c r="M26" s="47">
        <v>0.25</v>
      </c>
      <c r="N26" s="53">
        <f>L26*M26</f>
        <v>0.75</v>
      </c>
      <c r="O26" s="9"/>
      <c r="P26" s="7"/>
      <c r="Q26" s="40"/>
      <c r="R26" s="38"/>
      <c r="S26" s="40"/>
      <c r="T26" s="38"/>
      <c r="U26" s="38"/>
      <c r="V26" s="38"/>
      <c r="W26" s="2"/>
      <c r="X26" s="2"/>
      <c r="Y26" s="2"/>
      <c r="Z26" s="2"/>
      <c r="AA26" s="2"/>
      <c r="AB26" s="2"/>
      <c r="AC26" s="2"/>
      <c r="AD26" s="2"/>
      <c r="AE26" s="2"/>
      <c r="AF26" s="2"/>
      <c r="AG26" s="2"/>
      <c r="AH26" s="2"/>
      <c r="AI26" s="2"/>
      <c r="AJ26" s="2"/>
    </row>
    <row r="27" spans="1:36" ht="15.75" customHeight="1" x14ac:dyDescent="0.25">
      <c r="A27" s="2"/>
      <c r="B27" s="2"/>
      <c r="C27" s="7"/>
      <c r="D27" s="11" t="s">
        <v>886</v>
      </c>
      <c r="E27" s="9"/>
      <c r="F27" s="14"/>
      <c r="G27" s="47" t="s">
        <v>1</v>
      </c>
      <c r="H27" s="47"/>
      <c r="I27" s="47" t="s">
        <v>0</v>
      </c>
      <c r="J27" s="47"/>
      <c r="K27" s="47" t="s">
        <v>1</v>
      </c>
      <c r="L27" s="97">
        <f t="shared" si="2"/>
        <v>3</v>
      </c>
      <c r="M27" s="47">
        <v>0.45</v>
      </c>
      <c r="N27" s="53">
        <f>L27*M27</f>
        <v>1.35</v>
      </c>
      <c r="O27" s="9"/>
      <c r="P27" s="7"/>
      <c r="Q27" s="40"/>
      <c r="R27" s="38"/>
      <c r="S27" s="41"/>
      <c r="T27" s="41"/>
      <c r="U27" s="41"/>
      <c r="V27" s="41"/>
      <c r="W27" s="2"/>
      <c r="X27" s="2"/>
      <c r="Y27" s="2"/>
      <c r="Z27" s="2"/>
      <c r="AA27" s="2"/>
      <c r="AB27" s="2"/>
      <c r="AC27" s="2"/>
      <c r="AD27" s="2"/>
      <c r="AE27" s="2"/>
      <c r="AF27" s="2"/>
      <c r="AG27" s="2"/>
      <c r="AH27" s="2"/>
      <c r="AI27" s="2"/>
      <c r="AJ27" s="2"/>
    </row>
    <row r="28" spans="1:36" ht="15.75" customHeight="1" x14ac:dyDescent="0.25">
      <c r="A28" s="2"/>
      <c r="B28" s="2"/>
      <c r="C28" s="7"/>
      <c r="D28" s="12" t="s">
        <v>3</v>
      </c>
      <c r="E28" s="9"/>
      <c r="F28" s="14" t="s">
        <v>1</v>
      </c>
      <c r="G28" s="29">
        <v>1</v>
      </c>
      <c r="H28" s="29">
        <v>2</v>
      </c>
      <c r="I28" s="29">
        <v>3</v>
      </c>
      <c r="J28" s="29">
        <v>4</v>
      </c>
      <c r="K28" s="29">
        <v>5</v>
      </c>
      <c r="L28" s="34">
        <f>SUM(L24:L27)/COUNT(L24:L27)</f>
        <v>2.75</v>
      </c>
      <c r="M28" s="52">
        <f>SUM(M24:M27)</f>
        <v>1</v>
      </c>
      <c r="N28" s="53">
        <f>SUM(N24:N27)</f>
        <v>2.8000000000000003</v>
      </c>
      <c r="O28" s="9"/>
      <c r="P28" s="7"/>
      <c r="Q28" s="40"/>
      <c r="R28" s="38"/>
      <c r="S28" s="41"/>
      <c r="T28" s="41"/>
      <c r="U28" s="41"/>
      <c r="V28" s="41"/>
      <c r="W28" s="2"/>
      <c r="X28" s="2"/>
      <c r="Y28" s="2"/>
      <c r="Z28" s="2"/>
      <c r="AA28" s="2"/>
      <c r="AB28" s="2"/>
      <c r="AC28" s="2"/>
      <c r="AD28" s="2"/>
      <c r="AE28" s="2"/>
      <c r="AF28" s="2"/>
      <c r="AG28" s="2"/>
      <c r="AH28" s="2"/>
      <c r="AI28" s="2"/>
      <c r="AJ28" s="2"/>
    </row>
    <row r="29" spans="1:36" ht="15.75" customHeight="1" x14ac:dyDescent="0.25">
      <c r="A29" s="2"/>
      <c r="B29" s="2"/>
      <c r="C29" s="7"/>
      <c r="D29" s="12"/>
      <c r="E29" s="9"/>
      <c r="F29" s="9"/>
      <c r="G29" s="9"/>
      <c r="H29" s="9"/>
      <c r="I29" s="9"/>
      <c r="J29" s="9"/>
      <c r="K29" s="9"/>
      <c r="L29" s="9"/>
      <c r="M29" s="9"/>
      <c r="N29" s="9"/>
      <c r="O29" s="9"/>
      <c r="P29" s="7"/>
      <c r="Q29" s="40"/>
      <c r="R29" s="38"/>
      <c r="S29" s="41"/>
      <c r="T29" s="41"/>
      <c r="U29" s="41"/>
      <c r="V29" s="41"/>
      <c r="W29" s="2"/>
      <c r="X29" s="2"/>
      <c r="Y29" s="2"/>
      <c r="Z29" s="2"/>
      <c r="AA29" s="2"/>
      <c r="AB29" s="2"/>
      <c r="AC29" s="2"/>
      <c r="AD29" s="2"/>
      <c r="AE29" s="2"/>
      <c r="AF29" s="2"/>
      <c r="AG29" s="2"/>
      <c r="AH29" s="2"/>
      <c r="AI29" s="2"/>
      <c r="AJ29" s="2"/>
    </row>
    <row r="30" spans="1:36" ht="15.75" customHeight="1" x14ac:dyDescent="0.25">
      <c r="A30" s="2"/>
      <c r="B30" s="2"/>
      <c r="C30" s="7"/>
      <c r="D30" s="12"/>
      <c r="E30" s="12"/>
      <c r="F30" s="12"/>
      <c r="G30" s="12"/>
      <c r="H30" s="12"/>
      <c r="I30" s="12"/>
      <c r="J30" s="12"/>
      <c r="K30" s="12"/>
      <c r="L30" s="12"/>
      <c r="M30" s="12"/>
      <c r="N30" s="12"/>
      <c r="O30" s="9"/>
      <c r="P30" s="7"/>
      <c r="Q30" s="40"/>
      <c r="R30" s="41"/>
      <c r="S30" s="42"/>
      <c r="T30" s="42"/>
      <c r="U30" s="42"/>
      <c r="V30" s="42"/>
      <c r="W30" s="2"/>
      <c r="X30" s="2"/>
      <c r="Y30" s="2"/>
      <c r="Z30" s="2"/>
      <c r="AA30" s="2"/>
      <c r="AB30" s="2"/>
      <c r="AC30" s="2"/>
      <c r="AD30" s="2"/>
      <c r="AE30" s="2"/>
      <c r="AF30" s="2"/>
      <c r="AG30" s="2"/>
      <c r="AH30" s="2"/>
      <c r="AI30" s="2"/>
      <c r="AJ30" s="2"/>
    </row>
    <row r="31" spans="1:36" ht="15.75" customHeight="1" x14ac:dyDescent="0.35">
      <c r="A31" s="2"/>
      <c r="B31" s="2"/>
      <c r="C31" s="7"/>
      <c r="D31" s="18" t="s">
        <v>116</v>
      </c>
      <c r="E31" s="9"/>
      <c r="F31" s="3" t="s">
        <v>1</v>
      </c>
      <c r="G31" s="29">
        <v>1</v>
      </c>
      <c r="H31" s="29">
        <v>2</v>
      </c>
      <c r="I31" s="29">
        <v>3</v>
      </c>
      <c r="J31" s="29">
        <v>4</v>
      </c>
      <c r="K31" s="29">
        <v>5</v>
      </c>
      <c r="L31" s="54" t="s">
        <v>2</v>
      </c>
      <c r="M31" s="54" t="s">
        <v>13</v>
      </c>
      <c r="N31" s="54" t="s">
        <v>6</v>
      </c>
      <c r="O31" s="9"/>
      <c r="P31" s="7"/>
      <c r="Q31" s="40"/>
      <c r="R31" s="38"/>
      <c r="S31" s="38"/>
      <c r="T31" s="38"/>
      <c r="U31" s="38"/>
      <c r="V31" s="38"/>
      <c r="W31" s="2"/>
      <c r="X31" s="2"/>
      <c r="Y31" s="2"/>
      <c r="Z31" s="2"/>
      <c r="AA31" s="2"/>
      <c r="AB31" s="2"/>
      <c r="AC31" s="2"/>
      <c r="AD31" s="2"/>
      <c r="AE31" s="2"/>
      <c r="AF31" s="2"/>
      <c r="AG31" s="2"/>
      <c r="AH31" s="2"/>
      <c r="AI31" s="2"/>
      <c r="AJ31" s="2"/>
    </row>
    <row r="32" spans="1:36" ht="15.75" customHeight="1" x14ac:dyDescent="0.25">
      <c r="A32" s="2"/>
      <c r="B32" s="2"/>
      <c r="C32" s="7"/>
      <c r="D32" s="11" t="s">
        <v>887</v>
      </c>
      <c r="E32" s="9"/>
      <c r="F32" s="14"/>
      <c r="G32" s="47"/>
      <c r="H32" s="47" t="s">
        <v>0</v>
      </c>
      <c r="I32" s="47"/>
      <c r="J32" s="47" t="s">
        <v>1</v>
      </c>
      <c r="K32" s="47"/>
      <c r="L32" s="97">
        <f t="shared" ref="L32:L35" si="3">IF(G32="x",1,IF(H32="x",2,IF(I32="x",3,IF(J32="x",4,IF(K32="x",5,)))))</f>
        <v>2</v>
      </c>
      <c r="M32" s="47">
        <v>0.25</v>
      </c>
      <c r="N32" s="53">
        <f>L32*M32</f>
        <v>0.5</v>
      </c>
      <c r="O32" s="9"/>
      <c r="P32" s="7"/>
      <c r="Q32" s="40"/>
      <c r="R32" s="38"/>
      <c r="S32" s="40"/>
      <c r="T32" s="38"/>
      <c r="U32" s="38"/>
      <c r="V32" s="38"/>
      <c r="W32" s="2"/>
      <c r="X32" s="2"/>
      <c r="Y32" s="2"/>
      <c r="Z32" s="2"/>
      <c r="AA32" s="2"/>
      <c r="AB32" s="2"/>
      <c r="AC32" s="2"/>
      <c r="AD32" s="2"/>
      <c r="AE32" s="2"/>
      <c r="AF32" s="2"/>
      <c r="AG32" s="2"/>
      <c r="AH32" s="2"/>
      <c r="AI32" s="2"/>
      <c r="AJ32" s="2"/>
    </row>
    <row r="33" spans="1:36" ht="15.75" customHeight="1" x14ac:dyDescent="0.25">
      <c r="A33" s="2"/>
      <c r="B33" s="2"/>
      <c r="C33" s="7"/>
      <c r="D33" s="11" t="s">
        <v>888</v>
      </c>
      <c r="E33" s="9"/>
      <c r="F33" s="14"/>
      <c r="G33" s="47"/>
      <c r="H33" s="47"/>
      <c r="I33" s="47" t="s">
        <v>0</v>
      </c>
      <c r="J33" s="47"/>
      <c r="K33" s="47"/>
      <c r="L33" s="97">
        <f t="shared" si="3"/>
        <v>3</v>
      </c>
      <c r="M33" s="47">
        <v>0.25</v>
      </c>
      <c r="N33" s="53">
        <f>L33*M33</f>
        <v>0.75</v>
      </c>
      <c r="O33" s="9"/>
      <c r="P33" s="7"/>
      <c r="Q33" s="40"/>
      <c r="R33" s="38"/>
      <c r="S33" s="40"/>
      <c r="T33" s="38"/>
      <c r="U33" s="38"/>
      <c r="V33" s="38"/>
      <c r="W33" s="2"/>
      <c r="X33" s="2"/>
      <c r="Y33" s="2"/>
      <c r="Z33" s="2"/>
      <c r="AA33" s="2"/>
      <c r="AB33" s="2"/>
      <c r="AC33" s="2"/>
      <c r="AD33" s="2"/>
      <c r="AE33" s="2"/>
      <c r="AF33" s="2"/>
      <c r="AG33" s="2"/>
      <c r="AH33" s="2"/>
      <c r="AI33" s="2"/>
      <c r="AJ33" s="2"/>
    </row>
    <row r="34" spans="1:36" ht="15.75" customHeight="1" x14ac:dyDescent="0.25">
      <c r="A34" s="2"/>
      <c r="B34" s="2"/>
      <c r="C34" s="7"/>
      <c r="D34" s="11" t="s">
        <v>889</v>
      </c>
      <c r="E34" s="9"/>
      <c r="F34" s="14"/>
      <c r="G34" s="47"/>
      <c r="H34" s="47"/>
      <c r="I34" s="47" t="s">
        <v>0</v>
      </c>
      <c r="J34" s="47" t="s">
        <v>1</v>
      </c>
      <c r="K34" s="47"/>
      <c r="L34" s="97">
        <f t="shared" si="3"/>
        <v>3</v>
      </c>
      <c r="M34" s="47">
        <v>0.25</v>
      </c>
      <c r="N34" s="53">
        <f>L34*M34</f>
        <v>0.75</v>
      </c>
      <c r="O34" s="9"/>
      <c r="P34" s="7"/>
      <c r="Q34" s="40"/>
      <c r="R34" s="38"/>
      <c r="S34" s="41"/>
      <c r="T34" s="41"/>
      <c r="U34" s="41"/>
      <c r="V34" s="41"/>
      <c r="W34" s="2"/>
      <c r="X34" s="2"/>
      <c r="Y34" s="2"/>
      <c r="Z34" s="2"/>
      <c r="AA34" s="2"/>
      <c r="AB34" s="2"/>
      <c r="AC34" s="2"/>
      <c r="AD34" s="2"/>
      <c r="AE34" s="2"/>
      <c r="AF34" s="2"/>
      <c r="AG34" s="2"/>
      <c r="AH34" s="2"/>
      <c r="AI34" s="2"/>
      <c r="AJ34" s="2"/>
    </row>
    <row r="35" spans="1:36" ht="15.75" customHeight="1" x14ac:dyDescent="0.25">
      <c r="A35" s="2"/>
      <c r="B35" s="2"/>
      <c r="C35" s="7"/>
      <c r="D35" s="11" t="s">
        <v>890</v>
      </c>
      <c r="E35" s="9"/>
      <c r="F35" s="14"/>
      <c r="G35" s="47" t="s">
        <v>1</v>
      </c>
      <c r="H35" s="47" t="s">
        <v>1</v>
      </c>
      <c r="I35" s="47" t="s">
        <v>0</v>
      </c>
      <c r="J35" s="47"/>
      <c r="K35" s="47"/>
      <c r="L35" s="97">
        <f t="shared" si="3"/>
        <v>3</v>
      </c>
      <c r="M35" s="47">
        <v>0.25</v>
      </c>
      <c r="N35" s="53">
        <f>L35*M35</f>
        <v>0.75</v>
      </c>
      <c r="O35" s="9"/>
      <c r="P35" s="7"/>
      <c r="Q35" s="40"/>
      <c r="R35" s="38"/>
      <c r="S35" s="43"/>
      <c r="T35" s="43"/>
      <c r="U35" s="43"/>
      <c r="V35" s="43"/>
      <c r="W35" s="2"/>
      <c r="X35" s="2"/>
      <c r="Y35" s="2"/>
      <c r="Z35" s="2"/>
      <c r="AA35" s="2"/>
      <c r="AB35" s="2"/>
      <c r="AC35" s="2"/>
      <c r="AD35" s="2"/>
      <c r="AE35" s="2"/>
      <c r="AF35" s="2"/>
      <c r="AG35" s="2"/>
      <c r="AH35" s="2"/>
      <c r="AI35" s="2"/>
      <c r="AJ35" s="2"/>
    </row>
    <row r="36" spans="1:36" ht="15.75" customHeight="1" x14ac:dyDescent="0.25">
      <c r="A36" s="2"/>
      <c r="B36" s="2"/>
      <c r="C36" s="7"/>
      <c r="D36" s="11"/>
      <c r="E36" s="11"/>
      <c r="F36" s="11"/>
      <c r="G36" s="29">
        <v>1</v>
      </c>
      <c r="H36" s="29">
        <v>2</v>
      </c>
      <c r="I36" s="29">
        <v>3</v>
      </c>
      <c r="J36" s="29">
        <v>4</v>
      </c>
      <c r="K36" s="29">
        <v>5</v>
      </c>
      <c r="L36" s="34">
        <f>SUM(L32:L35)/COUNT(L32:L35)</f>
        <v>2.75</v>
      </c>
      <c r="M36" s="52">
        <f>SUM(M32:M35)</f>
        <v>1</v>
      </c>
      <c r="N36" s="53">
        <f>SUM(N32:N35)</f>
        <v>2.75</v>
      </c>
      <c r="O36" s="9"/>
      <c r="P36" s="7"/>
      <c r="Q36" s="40"/>
      <c r="R36" s="38"/>
      <c r="S36" s="43"/>
      <c r="T36" s="43"/>
      <c r="U36" s="43"/>
      <c r="V36" s="43"/>
      <c r="W36" s="2"/>
      <c r="X36" s="2"/>
      <c r="Y36" s="2"/>
      <c r="Z36" s="2"/>
      <c r="AA36" s="2"/>
      <c r="AB36" s="2"/>
      <c r="AC36" s="2"/>
      <c r="AD36" s="2"/>
      <c r="AE36" s="2"/>
      <c r="AF36" s="2"/>
      <c r="AG36" s="2"/>
      <c r="AH36" s="2"/>
      <c r="AI36" s="2"/>
      <c r="AJ36" s="2"/>
    </row>
    <row r="37" spans="1:36" ht="15.75" customHeight="1" x14ac:dyDescent="0.25">
      <c r="A37" s="2"/>
      <c r="B37" s="2"/>
      <c r="C37" s="7"/>
      <c r="D37" s="12"/>
      <c r="E37" s="12"/>
      <c r="F37" s="12"/>
      <c r="G37" s="12"/>
      <c r="H37" s="12"/>
      <c r="I37" s="12"/>
      <c r="J37" s="12"/>
      <c r="K37" s="12"/>
      <c r="L37" s="12"/>
      <c r="M37" s="12"/>
      <c r="N37" s="12"/>
      <c r="O37" s="9"/>
      <c r="P37" s="4"/>
      <c r="Q37" s="2"/>
      <c r="R37" s="38"/>
      <c r="S37" s="38"/>
      <c r="T37" s="44"/>
      <c r="U37" s="44"/>
      <c r="V37" s="44"/>
      <c r="W37" s="2"/>
      <c r="X37" s="2"/>
      <c r="Y37" s="2"/>
      <c r="Z37" s="2"/>
      <c r="AA37" s="2"/>
      <c r="AB37" s="2"/>
      <c r="AC37" s="2"/>
      <c r="AD37" s="2"/>
      <c r="AE37" s="2"/>
      <c r="AF37" s="2"/>
      <c r="AG37" s="2"/>
      <c r="AH37" s="2"/>
      <c r="AI37" s="2"/>
      <c r="AJ37" s="2"/>
    </row>
    <row r="38" spans="1:36" ht="15.75" customHeight="1" x14ac:dyDescent="0.35">
      <c r="A38" s="2"/>
      <c r="B38" s="2"/>
      <c r="C38" s="7"/>
      <c r="D38" s="18" t="s">
        <v>126</v>
      </c>
      <c r="E38" s="11"/>
      <c r="F38" s="11"/>
      <c r="G38" s="29">
        <v>1</v>
      </c>
      <c r="H38" s="29">
        <v>2</v>
      </c>
      <c r="I38" s="29">
        <v>3</v>
      </c>
      <c r="J38" s="29">
        <v>4</v>
      </c>
      <c r="K38" s="29">
        <v>5</v>
      </c>
      <c r="L38" s="54" t="s">
        <v>2</v>
      </c>
      <c r="M38" s="54" t="s">
        <v>13</v>
      </c>
      <c r="N38" s="54" t="s">
        <v>6</v>
      </c>
      <c r="O38" s="9"/>
      <c r="P38" s="4"/>
      <c r="Q38" s="2"/>
      <c r="R38" s="38"/>
      <c r="S38" s="38"/>
      <c r="T38" s="44"/>
      <c r="U38" s="44"/>
      <c r="V38" s="44"/>
      <c r="W38" s="2"/>
      <c r="X38" s="2"/>
      <c r="Y38" s="2"/>
      <c r="Z38" s="2"/>
      <c r="AA38" s="2"/>
      <c r="AB38" s="2"/>
      <c r="AC38" s="2"/>
      <c r="AD38" s="2"/>
      <c r="AE38" s="2"/>
      <c r="AF38" s="2"/>
      <c r="AG38" s="2"/>
      <c r="AH38" s="2"/>
      <c r="AI38" s="2"/>
      <c r="AJ38" s="2"/>
    </row>
    <row r="39" spans="1:36" ht="15.75" customHeight="1" x14ac:dyDescent="0.25">
      <c r="A39" s="2"/>
      <c r="B39" s="2"/>
      <c r="C39" s="7"/>
      <c r="D39" s="11" t="s">
        <v>891</v>
      </c>
      <c r="E39" s="9"/>
      <c r="F39" s="14"/>
      <c r="G39" s="47"/>
      <c r="H39" s="47" t="s">
        <v>1</v>
      </c>
      <c r="I39" s="47" t="s">
        <v>0</v>
      </c>
      <c r="J39" s="47"/>
      <c r="K39" s="47"/>
      <c r="L39" s="97">
        <f t="shared" ref="L39" si="4">IF(G39="x",1,IF(H39="x",2,IF(I39="x",3,IF(J39="x",4,IF(K39="x",5,)))))</f>
        <v>3</v>
      </c>
      <c r="M39" s="47">
        <v>1</v>
      </c>
      <c r="N39" s="53">
        <f>L39*M39</f>
        <v>3</v>
      </c>
      <c r="O39" s="9"/>
      <c r="P39" s="4"/>
      <c r="Q39" s="2"/>
      <c r="R39" s="38"/>
      <c r="S39" s="38"/>
      <c r="T39" s="44"/>
      <c r="U39" s="44"/>
      <c r="V39" s="44"/>
      <c r="W39" s="2"/>
      <c r="X39" s="2"/>
      <c r="Y39" s="2"/>
      <c r="Z39" s="2"/>
      <c r="AA39" s="2"/>
      <c r="AB39" s="2"/>
      <c r="AC39" s="2"/>
      <c r="AD39" s="2"/>
      <c r="AE39" s="2"/>
      <c r="AF39" s="2"/>
      <c r="AG39" s="2"/>
      <c r="AH39" s="2"/>
      <c r="AI39" s="2"/>
      <c r="AJ39" s="2"/>
    </row>
    <row r="40" spans="1:36" ht="15.75" customHeight="1" x14ac:dyDescent="0.25">
      <c r="A40" s="2"/>
      <c r="B40" s="2"/>
      <c r="C40" s="7"/>
      <c r="D40" s="12" t="s">
        <v>3</v>
      </c>
      <c r="E40" s="9"/>
      <c r="F40" s="14" t="s">
        <v>1</v>
      </c>
      <c r="G40" s="29">
        <v>1</v>
      </c>
      <c r="H40" s="29">
        <v>2</v>
      </c>
      <c r="I40" s="29">
        <v>3</v>
      </c>
      <c r="J40" s="29">
        <v>4</v>
      </c>
      <c r="K40" s="29">
        <v>5</v>
      </c>
      <c r="L40" s="34">
        <f>SUM(L39:L39)/COUNT(L39:L39)</f>
        <v>3</v>
      </c>
      <c r="M40" s="52">
        <f>SUM(M39:M39)</f>
        <v>1</v>
      </c>
      <c r="N40" s="53">
        <f>SUM(N39:N39)</f>
        <v>3</v>
      </c>
      <c r="O40" s="9"/>
      <c r="P40" s="4"/>
      <c r="Q40" s="2"/>
      <c r="R40" s="38"/>
      <c r="S40" s="38"/>
      <c r="T40" s="44"/>
      <c r="U40" s="44"/>
      <c r="V40" s="44"/>
      <c r="W40" s="2"/>
      <c r="X40" s="2"/>
      <c r="Y40" s="2"/>
      <c r="Z40" s="2"/>
      <c r="AA40" s="2"/>
      <c r="AB40" s="2"/>
      <c r="AC40" s="2"/>
      <c r="AD40" s="2"/>
      <c r="AE40" s="2"/>
      <c r="AF40" s="2"/>
      <c r="AG40" s="2"/>
      <c r="AH40" s="2"/>
      <c r="AI40" s="2"/>
      <c r="AJ40" s="2"/>
    </row>
    <row r="41" spans="1:36" ht="15.75" customHeight="1" x14ac:dyDescent="0.25">
      <c r="A41" s="2"/>
      <c r="B41" s="2"/>
      <c r="C41" s="7"/>
      <c r="D41" s="12"/>
      <c r="E41" s="9"/>
      <c r="F41" s="9"/>
      <c r="G41" s="9"/>
      <c r="H41" s="9"/>
      <c r="I41" s="9"/>
      <c r="J41" s="9"/>
      <c r="K41" s="9"/>
      <c r="L41" s="9"/>
      <c r="M41" s="9"/>
      <c r="N41" s="9"/>
      <c r="O41" s="9"/>
      <c r="P41" s="4"/>
      <c r="Q41" s="2"/>
      <c r="R41" s="38"/>
      <c r="S41" s="38"/>
      <c r="T41" s="44"/>
      <c r="U41" s="44"/>
      <c r="V41" s="44"/>
      <c r="W41" s="2"/>
      <c r="X41" s="2"/>
      <c r="Y41" s="2"/>
      <c r="Z41" s="2"/>
      <c r="AA41" s="2"/>
      <c r="AB41" s="2"/>
      <c r="AC41" s="2"/>
      <c r="AD41" s="2"/>
      <c r="AE41" s="2"/>
      <c r="AF41" s="2"/>
      <c r="AG41" s="2"/>
      <c r="AH41" s="2"/>
      <c r="AI41" s="2"/>
      <c r="AJ41" s="2"/>
    </row>
    <row r="42" spans="1:36" ht="15.75" customHeight="1" x14ac:dyDescent="0.35">
      <c r="A42" s="2"/>
      <c r="B42" s="2"/>
      <c r="C42" s="7"/>
      <c r="D42" s="18" t="s">
        <v>133</v>
      </c>
      <c r="E42" s="9"/>
      <c r="F42" s="9"/>
      <c r="G42" s="9"/>
      <c r="H42" s="9"/>
      <c r="I42" s="9"/>
      <c r="J42" s="9"/>
      <c r="K42" s="9"/>
      <c r="L42" s="54" t="s">
        <v>2</v>
      </c>
      <c r="M42" s="54" t="s">
        <v>13</v>
      </c>
      <c r="N42" s="54" t="s">
        <v>6</v>
      </c>
      <c r="O42" s="9"/>
      <c r="P42" s="4"/>
      <c r="Q42" s="2"/>
      <c r="R42" s="38"/>
      <c r="S42" s="38"/>
      <c r="T42" s="44"/>
      <c r="U42" s="44"/>
      <c r="V42" s="44"/>
      <c r="W42" s="2"/>
      <c r="X42" s="2"/>
      <c r="Y42" s="2"/>
      <c r="Z42" s="2"/>
      <c r="AA42" s="2"/>
      <c r="AB42" s="2"/>
      <c r="AC42" s="2"/>
      <c r="AD42" s="2"/>
      <c r="AE42" s="2"/>
      <c r="AF42" s="2"/>
      <c r="AG42" s="2"/>
      <c r="AH42" s="2"/>
      <c r="AI42" s="2"/>
      <c r="AJ42" s="2"/>
    </row>
    <row r="43" spans="1:36" ht="15.75" customHeight="1" x14ac:dyDescent="0.25">
      <c r="A43" s="2"/>
      <c r="B43" s="2"/>
      <c r="C43" s="7"/>
      <c r="D43" s="114" t="str">
        <f>D8</f>
        <v>Living Systems</v>
      </c>
      <c r="E43" s="9"/>
      <c r="F43" s="9"/>
      <c r="G43" s="9"/>
      <c r="H43" s="9"/>
      <c r="I43" s="9"/>
      <c r="J43" s="9"/>
      <c r="K43" s="9"/>
      <c r="L43" s="53">
        <f>N14</f>
        <v>2.75</v>
      </c>
      <c r="M43" s="47">
        <v>0.3</v>
      </c>
      <c r="N43" s="53">
        <f>L43*M43</f>
        <v>0.82499999999999996</v>
      </c>
      <c r="O43" s="9"/>
      <c r="P43" s="4"/>
      <c r="Q43" s="2"/>
      <c r="R43" s="38"/>
      <c r="S43" s="38"/>
      <c r="T43" s="44"/>
      <c r="U43" s="44"/>
      <c r="V43" s="44"/>
      <c r="W43" s="2"/>
      <c r="X43" s="2"/>
      <c r="Y43" s="2"/>
      <c r="Z43" s="2"/>
      <c r="AA43" s="2"/>
      <c r="AB43" s="2"/>
      <c r="AC43" s="2"/>
      <c r="AD43" s="2"/>
      <c r="AE43" s="2"/>
      <c r="AF43" s="2"/>
      <c r="AG43" s="2"/>
      <c r="AH43" s="2"/>
      <c r="AI43" s="2"/>
      <c r="AJ43" s="2"/>
    </row>
    <row r="44" spans="1:36" ht="15.75" customHeight="1" x14ac:dyDescent="0.25">
      <c r="A44" s="2"/>
      <c r="B44" s="2"/>
      <c r="C44" s="7"/>
      <c r="D44" s="114" t="str">
        <f>D16</f>
        <v>Corporate Reality</v>
      </c>
      <c r="E44" s="9"/>
      <c r="F44" s="9"/>
      <c r="G44" s="9"/>
      <c r="H44" s="9"/>
      <c r="I44" s="9"/>
      <c r="J44" s="9"/>
      <c r="K44" s="9"/>
      <c r="L44" s="53">
        <f>N21</f>
        <v>2.8000000000000003</v>
      </c>
      <c r="M44" s="47">
        <v>0.1</v>
      </c>
      <c r="N44" s="53">
        <f>L44*M44</f>
        <v>0.28000000000000003</v>
      </c>
      <c r="O44" s="9"/>
      <c r="P44" s="4"/>
      <c r="Q44" s="2"/>
      <c r="R44" s="38"/>
      <c r="S44" s="38"/>
      <c r="T44" s="44"/>
      <c r="U44" s="44"/>
      <c r="V44" s="44"/>
      <c r="W44" s="2"/>
      <c r="X44" s="2"/>
      <c r="Y44" s="2"/>
      <c r="Z44" s="2"/>
      <c r="AA44" s="2"/>
      <c r="AB44" s="2"/>
      <c r="AC44" s="2"/>
      <c r="AD44" s="2"/>
      <c r="AE44" s="2"/>
      <c r="AF44" s="2"/>
      <c r="AG44" s="2"/>
      <c r="AH44" s="2"/>
      <c r="AI44" s="2"/>
      <c r="AJ44" s="2"/>
    </row>
    <row r="45" spans="1:36" ht="15.75" customHeight="1" x14ac:dyDescent="0.25">
      <c r="A45" s="2"/>
      <c r="B45" s="2"/>
      <c r="C45" s="7"/>
      <c r="D45" s="114" t="str">
        <f>D23</f>
        <v xml:space="preserve">Wellbeing </v>
      </c>
      <c r="E45" s="9"/>
      <c r="F45" s="9"/>
      <c r="G45" s="9"/>
      <c r="H45" s="9"/>
      <c r="I45" s="9"/>
      <c r="J45" s="9"/>
      <c r="K45" s="9"/>
      <c r="L45" s="53">
        <f>N28</f>
        <v>2.8000000000000003</v>
      </c>
      <c r="M45" s="47">
        <v>0.2</v>
      </c>
      <c r="N45" s="53">
        <f>L45*M45</f>
        <v>0.56000000000000005</v>
      </c>
      <c r="O45" s="9"/>
      <c r="P45" s="4"/>
      <c r="Q45" s="2"/>
      <c r="R45" s="38"/>
      <c r="S45" s="38"/>
      <c r="T45" s="45"/>
      <c r="U45" s="45"/>
      <c r="V45" s="45"/>
      <c r="W45" s="2"/>
      <c r="X45" s="2"/>
      <c r="Y45" s="2"/>
      <c r="Z45" s="2"/>
      <c r="AA45" s="2"/>
      <c r="AB45" s="2"/>
      <c r="AC45" s="2"/>
      <c r="AD45" s="2"/>
      <c r="AE45" s="2"/>
      <c r="AF45" s="2"/>
      <c r="AG45" s="2"/>
      <c r="AH45" s="2"/>
      <c r="AI45" s="2"/>
      <c r="AJ45" s="2"/>
    </row>
    <row r="46" spans="1:36" ht="15.75" customHeight="1" x14ac:dyDescent="0.25">
      <c r="A46" s="2"/>
      <c r="B46" s="2"/>
      <c r="C46" s="7"/>
      <c r="D46" s="114" t="str">
        <f>D31</f>
        <v>Micro / Organisational Level</v>
      </c>
      <c r="E46" s="9"/>
      <c r="F46" s="9"/>
      <c r="G46" s="9"/>
      <c r="H46" s="9"/>
      <c r="I46" s="9"/>
      <c r="J46" s="9"/>
      <c r="K46" s="9"/>
      <c r="L46" s="53">
        <f>N36</f>
        <v>2.75</v>
      </c>
      <c r="M46" s="47">
        <v>0.2</v>
      </c>
      <c r="N46" s="53">
        <f>L46*M46</f>
        <v>0.55000000000000004</v>
      </c>
      <c r="O46" s="9"/>
      <c r="P46" s="4"/>
      <c r="Q46" s="2"/>
      <c r="R46" s="38"/>
      <c r="S46" s="38"/>
      <c r="T46" s="38"/>
      <c r="U46" s="38"/>
      <c r="V46" s="38"/>
      <c r="W46" s="2"/>
      <c r="X46" s="2"/>
      <c r="Y46" s="2"/>
      <c r="Z46" s="2"/>
      <c r="AA46" s="2"/>
      <c r="AB46" s="2"/>
      <c r="AC46" s="2"/>
      <c r="AD46" s="2"/>
      <c r="AE46" s="2"/>
      <c r="AF46" s="2"/>
      <c r="AG46" s="2"/>
      <c r="AH46" s="2"/>
      <c r="AI46" s="2"/>
      <c r="AJ46" s="2"/>
    </row>
    <row r="47" spans="1:36" ht="15.75" customHeight="1" x14ac:dyDescent="0.25">
      <c r="A47" s="2"/>
      <c r="B47" s="2"/>
      <c r="C47" s="7"/>
      <c r="D47" s="114" t="str">
        <f>D38</f>
        <v xml:space="preserve">Timeline of Impact Value Chain </v>
      </c>
      <c r="E47" s="9"/>
      <c r="F47" s="9"/>
      <c r="G47" s="9"/>
      <c r="H47" s="9"/>
      <c r="I47" s="9"/>
      <c r="J47" s="9"/>
      <c r="K47" s="9"/>
      <c r="L47" s="115">
        <f>N40</f>
        <v>3</v>
      </c>
      <c r="M47" s="47">
        <v>0.2</v>
      </c>
      <c r="N47" s="53">
        <f>L47*M47</f>
        <v>0.60000000000000009</v>
      </c>
      <c r="O47" s="9"/>
      <c r="P47" s="4"/>
      <c r="Q47" s="2"/>
      <c r="R47" s="2"/>
      <c r="S47" s="2"/>
      <c r="T47" s="2"/>
      <c r="U47" s="2"/>
      <c r="V47" s="2"/>
      <c r="W47" s="2"/>
      <c r="X47" s="2"/>
      <c r="Y47" s="2"/>
      <c r="Z47" s="2"/>
      <c r="AA47" s="2"/>
      <c r="AB47" s="2"/>
      <c r="AC47" s="2"/>
      <c r="AD47" s="2"/>
      <c r="AE47" s="2"/>
      <c r="AF47" s="2"/>
      <c r="AG47" s="2"/>
      <c r="AH47" s="2"/>
      <c r="AI47" s="2"/>
      <c r="AJ47" s="2"/>
    </row>
    <row r="48" spans="1:36" ht="15.75" customHeight="1" thickBot="1" x14ac:dyDescent="0.3">
      <c r="A48" s="2"/>
      <c r="B48" s="2"/>
      <c r="C48" s="7"/>
      <c r="D48" s="15"/>
      <c r="E48" s="9"/>
      <c r="F48" s="9"/>
      <c r="G48" s="9"/>
      <c r="H48" s="9"/>
      <c r="I48" s="9"/>
      <c r="J48" s="9"/>
      <c r="K48" s="9"/>
      <c r="L48" s="34">
        <f>SUM(L43:L47)</f>
        <v>14.100000000000001</v>
      </c>
      <c r="M48" s="52">
        <f>SUM(M43:M47)</f>
        <v>1</v>
      </c>
      <c r="N48" s="53" t="s">
        <v>1</v>
      </c>
      <c r="O48" s="9"/>
      <c r="P48" s="4"/>
      <c r="Q48" s="2"/>
      <c r="R48" s="2"/>
      <c r="S48" s="2"/>
      <c r="T48" s="2"/>
      <c r="U48" s="2"/>
      <c r="V48" s="2"/>
      <c r="W48" s="2"/>
      <c r="X48" s="2"/>
      <c r="Y48" s="2"/>
      <c r="Z48" s="2"/>
      <c r="AA48" s="2"/>
      <c r="AB48" s="2"/>
      <c r="AC48" s="2"/>
      <c r="AD48" s="2"/>
      <c r="AE48" s="2"/>
      <c r="AF48" s="2"/>
      <c r="AG48" s="2"/>
      <c r="AH48" s="2"/>
      <c r="AI48" s="2"/>
      <c r="AJ48" s="2"/>
    </row>
    <row r="49" spans="1:36" ht="15.75" customHeight="1" thickBot="1" x14ac:dyDescent="0.35">
      <c r="A49" s="2"/>
      <c r="B49" s="2"/>
      <c r="C49" s="7"/>
      <c r="D49" s="15" t="s">
        <v>134</v>
      </c>
      <c r="E49" s="9"/>
      <c r="F49" s="9"/>
      <c r="G49" s="17"/>
      <c r="H49" s="17"/>
      <c r="I49" s="17"/>
      <c r="J49" s="17"/>
      <c r="K49" s="17"/>
      <c r="L49" s="1"/>
      <c r="M49" s="12"/>
      <c r="N49" s="35">
        <f>SUM(N43:N47)</f>
        <v>2.8149999999999999</v>
      </c>
      <c r="O49" s="2"/>
      <c r="P49" s="4"/>
      <c r="Q49" s="2"/>
      <c r="R49" s="2"/>
      <c r="S49" s="2"/>
      <c r="T49" s="2"/>
      <c r="U49" s="2"/>
      <c r="V49" s="2"/>
      <c r="W49" s="2"/>
      <c r="X49" s="2"/>
      <c r="Y49" s="2"/>
      <c r="Z49" s="2"/>
      <c r="AA49" s="2"/>
      <c r="AB49" s="2"/>
      <c r="AC49" s="2"/>
      <c r="AD49" s="2"/>
      <c r="AE49" s="2"/>
      <c r="AF49" s="2"/>
      <c r="AG49" s="2"/>
      <c r="AH49" s="2"/>
      <c r="AI49" s="2"/>
      <c r="AJ49" s="2"/>
    </row>
    <row r="50" spans="1:36" ht="15.75" customHeight="1" x14ac:dyDescent="0.25">
      <c r="A50" s="2"/>
      <c r="B50" s="2"/>
      <c r="C50" s="4"/>
      <c r="D50" s="4"/>
      <c r="E50" s="4"/>
      <c r="F50" s="4"/>
      <c r="G50" s="4"/>
      <c r="H50" s="4"/>
      <c r="I50" s="4"/>
      <c r="J50" s="4"/>
      <c r="K50" s="4"/>
      <c r="L50" s="4"/>
      <c r="M50" s="4"/>
      <c r="N50" s="4"/>
      <c r="O50" s="4"/>
      <c r="P50" s="4"/>
      <c r="Q50" s="2"/>
      <c r="R50" s="2"/>
      <c r="S50" s="2"/>
      <c r="T50" s="2"/>
      <c r="U50" s="2"/>
      <c r="V50" s="2"/>
      <c r="W50" s="2"/>
      <c r="X50" s="2"/>
      <c r="Y50" s="2"/>
      <c r="Z50" s="2"/>
      <c r="AA50" s="2"/>
      <c r="AB50" s="2"/>
      <c r="AC50" s="2"/>
      <c r="AD50" s="2"/>
      <c r="AE50" s="2"/>
      <c r="AF50" s="2"/>
      <c r="AG50" s="2"/>
      <c r="AH50" s="2"/>
      <c r="AI50" s="2"/>
      <c r="AJ50" s="2"/>
    </row>
    <row r="51" spans="1:3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row>
    <row r="52" spans="1:3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row>
    <row r="53" spans="1:36" ht="15.75" customHeight="1" x14ac:dyDescent="0.25">
      <c r="A53" s="2"/>
      <c r="B53" s="2"/>
      <c r="C53" s="2"/>
      <c r="D53" s="2"/>
      <c r="E53" s="2"/>
      <c r="F53" s="2"/>
      <c r="G53" s="2"/>
      <c r="H53" s="2"/>
      <c r="I53" s="2"/>
      <c r="J53" s="2"/>
      <c r="K53" s="2"/>
      <c r="L53" s="2"/>
      <c r="M53" s="2"/>
      <c r="N53" s="2"/>
      <c r="O53" s="2"/>
      <c r="P53" s="2"/>
      <c r="Q53" s="2"/>
      <c r="R53" s="2"/>
      <c r="S53" s="2"/>
      <c r="T53" s="38"/>
      <c r="U53" s="38"/>
      <c r="V53" s="38"/>
      <c r="W53" s="2"/>
      <c r="X53" s="2"/>
      <c r="Y53" s="2"/>
      <c r="Z53" s="2"/>
      <c r="AA53" s="2"/>
      <c r="AB53" s="2"/>
      <c r="AC53" s="2"/>
      <c r="AD53" s="2"/>
      <c r="AE53" s="2"/>
      <c r="AF53" s="2"/>
      <c r="AG53" s="2"/>
      <c r="AH53" s="2"/>
      <c r="AI53" s="2"/>
      <c r="AJ53" s="2"/>
    </row>
    <row r="54" spans="1:36" ht="15.75" customHeight="1" x14ac:dyDescent="0.25">
      <c r="A54" s="2"/>
      <c r="B54" s="2"/>
      <c r="C54" s="2"/>
      <c r="D54" s="2"/>
      <c r="E54" s="2"/>
      <c r="F54" s="2"/>
      <c r="G54" s="2"/>
      <c r="H54" s="2"/>
      <c r="I54" s="2"/>
      <c r="J54" s="2"/>
      <c r="K54" s="2"/>
      <c r="L54" s="2"/>
      <c r="M54" s="2"/>
      <c r="N54" s="2"/>
      <c r="O54" s="2"/>
      <c r="P54" s="2"/>
      <c r="Q54" s="2"/>
      <c r="R54" s="2"/>
      <c r="S54" s="2"/>
      <c r="T54" s="45"/>
      <c r="U54" s="45"/>
      <c r="V54" s="45"/>
      <c r="W54" s="2"/>
      <c r="X54" s="2"/>
      <c r="Y54" s="2"/>
      <c r="Z54" s="2"/>
      <c r="AA54" s="2"/>
      <c r="AB54" s="2"/>
      <c r="AC54" s="2"/>
      <c r="AD54" s="2"/>
      <c r="AE54" s="2"/>
      <c r="AF54" s="2"/>
      <c r="AG54" s="2"/>
      <c r="AH54" s="2"/>
      <c r="AI54" s="2"/>
      <c r="AJ54" s="2"/>
    </row>
    <row r="55" spans="1:36" ht="15.75" customHeight="1" x14ac:dyDescent="0.25">
      <c r="A55" s="2"/>
      <c r="B55" s="2"/>
      <c r="C55" s="2"/>
      <c r="D55" s="2"/>
      <c r="E55" s="2"/>
      <c r="F55" s="2"/>
      <c r="G55" s="2"/>
      <c r="H55" s="2"/>
      <c r="I55" s="2"/>
      <c r="J55" s="2"/>
      <c r="K55" s="2"/>
      <c r="L55" s="2"/>
      <c r="M55" s="2"/>
      <c r="N55" s="2"/>
      <c r="O55" s="2"/>
      <c r="P55" s="2"/>
      <c r="Q55" s="2"/>
      <c r="R55" s="2"/>
      <c r="S55" s="2"/>
      <c r="T55" s="45"/>
      <c r="U55" s="45"/>
      <c r="V55" s="45"/>
      <c r="W55" s="2"/>
      <c r="X55" s="2"/>
      <c r="Y55" s="2"/>
      <c r="Z55" s="2"/>
      <c r="AA55" s="2"/>
      <c r="AB55" s="2"/>
      <c r="AC55" s="2"/>
      <c r="AD55" s="2"/>
      <c r="AE55" s="2"/>
      <c r="AF55" s="2"/>
      <c r="AG55" s="2"/>
      <c r="AH55" s="2"/>
      <c r="AI55" s="2"/>
      <c r="AJ55" s="2"/>
    </row>
    <row r="56" spans="1:36" ht="15.75" customHeight="1" x14ac:dyDescent="0.25">
      <c r="A56" s="2"/>
      <c r="B56" s="2"/>
      <c r="C56" s="2"/>
      <c r="D56" s="2"/>
      <c r="E56" s="2"/>
      <c r="F56" s="2"/>
      <c r="G56" s="2"/>
      <c r="H56" s="2"/>
      <c r="I56" s="2"/>
      <c r="J56" s="2"/>
      <c r="K56" s="2"/>
      <c r="L56" s="2"/>
      <c r="M56" s="2"/>
      <c r="N56" s="2"/>
      <c r="O56" s="2"/>
      <c r="P56" s="2"/>
      <c r="Q56" s="2"/>
      <c r="R56" s="2"/>
      <c r="S56" s="2"/>
      <c r="T56" s="41"/>
      <c r="U56" s="41"/>
      <c r="V56" s="41"/>
      <c r="W56" s="2"/>
      <c r="X56" s="2"/>
      <c r="Y56" s="2"/>
      <c r="Z56" s="2"/>
      <c r="AA56" s="2"/>
      <c r="AB56" s="2"/>
      <c r="AC56" s="2"/>
      <c r="AD56" s="2"/>
      <c r="AE56" s="2"/>
      <c r="AF56" s="2"/>
      <c r="AG56" s="2"/>
      <c r="AH56" s="2"/>
      <c r="AI56" s="2"/>
      <c r="AJ56" s="2"/>
    </row>
    <row r="57" spans="1:36" ht="15.75" customHeight="1" x14ac:dyDescent="0.25">
      <c r="A57" s="2"/>
      <c r="B57" s="2"/>
      <c r="C57" s="2"/>
      <c r="D57" s="2"/>
      <c r="E57" s="2"/>
      <c r="F57" s="2"/>
      <c r="G57" s="2"/>
      <c r="H57" s="2"/>
      <c r="I57" s="2"/>
      <c r="J57" s="2"/>
      <c r="K57" s="2"/>
      <c r="L57" s="2"/>
      <c r="M57" s="2"/>
      <c r="N57" s="2"/>
      <c r="O57" s="2"/>
      <c r="P57" s="2"/>
      <c r="Q57" s="2"/>
      <c r="R57" s="2"/>
      <c r="S57" s="2"/>
      <c r="T57" s="41"/>
      <c r="U57" s="41"/>
      <c r="V57" s="41"/>
      <c r="W57" s="2"/>
      <c r="X57" s="2"/>
      <c r="Y57" s="2"/>
      <c r="Z57" s="2"/>
      <c r="AA57" s="2"/>
      <c r="AB57" s="2"/>
      <c r="AC57" s="2"/>
      <c r="AD57" s="2"/>
      <c r="AE57" s="2"/>
      <c r="AF57" s="2"/>
      <c r="AG57" s="2"/>
      <c r="AH57" s="2"/>
      <c r="AI57" s="2"/>
      <c r="AJ57" s="2"/>
    </row>
    <row r="58" spans="1:36" ht="15.75" customHeight="1" x14ac:dyDescent="0.25">
      <c r="A58" s="2"/>
      <c r="B58" s="2"/>
      <c r="C58" s="2"/>
      <c r="D58" s="2"/>
      <c r="E58" s="2"/>
      <c r="F58" s="2"/>
      <c r="G58" s="2"/>
      <c r="H58" s="2"/>
      <c r="I58" s="2"/>
      <c r="J58" s="2"/>
      <c r="K58" s="2"/>
      <c r="L58" s="2"/>
      <c r="M58" s="2"/>
      <c r="N58" s="2"/>
      <c r="O58" s="2"/>
      <c r="P58" s="2"/>
      <c r="Q58" s="2"/>
      <c r="R58" s="2"/>
      <c r="S58" s="2"/>
      <c r="T58" s="38"/>
      <c r="U58" s="38"/>
      <c r="V58" s="38"/>
      <c r="W58" s="2"/>
      <c r="X58" s="2"/>
      <c r="Y58" s="2"/>
      <c r="Z58" s="2"/>
      <c r="AA58" s="2"/>
      <c r="AB58" s="2"/>
      <c r="AC58" s="2"/>
      <c r="AD58" s="2"/>
      <c r="AE58" s="2"/>
      <c r="AF58" s="2"/>
      <c r="AG58" s="2"/>
      <c r="AH58" s="2"/>
      <c r="AI58" s="2"/>
      <c r="AJ58" s="2"/>
    </row>
    <row r="59" spans="1:36" ht="15.75" customHeight="1" x14ac:dyDescent="0.25">
      <c r="A59" s="2"/>
      <c r="B59" s="2"/>
      <c r="C59" s="2"/>
      <c r="D59" s="2"/>
      <c r="E59" s="2"/>
      <c r="F59" s="2"/>
      <c r="G59" s="2"/>
      <c r="H59" s="2"/>
      <c r="I59" s="2"/>
      <c r="J59" s="2"/>
      <c r="K59" s="2"/>
      <c r="L59" s="2"/>
      <c r="M59" s="2"/>
      <c r="N59" s="2"/>
      <c r="O59" s="2"/>
      <c r="P59" s="2"/>
      <c r="Q59" s="2"/>
      <c r="R59" s="2"/>
      <c r="S59" s="2"/>
      <c r="T59" s="38"/>
      <c r="U59" s="38"/>
      <c r="V59" s="38"/>
      <c r="W59" s="2"/>
      <c r="X59" s="2"/>
      <c r="Y59" s="2"/>
      <c r="Z59" s="2"/>
      <c r="AA59" s="2"/>
      <c r="AB59" s="2"/>
      <c r="AC59" s="2"/>
      <c r="AD59" s="2"/>
      <c r="AE59" s="2"/>
      <c r="AF59" s="2"/>
      <c r="AG59" s="2"/>
      <c r="AH59" s="2"/>
      <c r="AI59" s="2"/>
      <c r="AJ59" s="2"/>
    </row>
    <row r="60" spans="1:3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row>
    <row r="61" spans="1:3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27"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spans="1:27"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spans="1:27"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27"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27"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row>
  </sheetData>
  <sheetProtection insertColumns="0" insertRows="0"/>
  <mergeCells count="3">
    <mergeCell ref="D3:O3"/>
    <mergeCell ref="D4:O4"/>
    <mergeCell ref="G5:K5"/>
  </mergeCells>
  <pageMargins left="0.70866141732283472" right="0.70866141732283472" top="0.74803149606299213" bottom="0.74803149606299213" header="0.51181102362204722" footer="0.51181102362204722"/>
  <pageSetup paperSize="9" scale="70" firstPageNumber="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T70"/>
  <sheetViews>
    <sheetView zoomScale="80" zoomScaleNormal="80" workbookViewId="0">
      <selection activeCell="Y17" sqref="Y17"/>
    </sheetView>
  </sheetViews>
  <sheetFormatPr defaultRowHeight="15" x14ac:dyDescent="0.25"/>
  <cols>
    <col min="1" max="1" width="9.7109375" style="1" customWidth="1"/>
    <col min="2" max="2" width="30.42578125" style="1" customWidth="1"/>
    <col min="3" max="3" width="4.140625" style="1" customWidth="1"/>
    <col min="4" max="4" width="13.5703125" style="1" customWidth="1"/>
    <col min="5" max="5" width="8" style="1" customWidth="1"/>
    <col min="6" max="6" width="2.85546875" style="1" customWidth="1"/>
    <col min="7" max="7" width="2" style="1" customWidth="1"/>
    <col min="8" max="8" width="16.5703125" style="1" customWidth="1"/>
    <col min="9" max="9" width="16.28515625" style="1" customWidth="1"/>
    <col min="10" max="15" width="14.7109375" style="1" customWidth="1"/>
    <col min="16" max="16" width="2.7109375" style="1" customWidth="1"/>
    <col min="17" max="17" width="3" style="1" customWidth="1"/>
    <col min="18" max="18" width="18.85546875" style="1" bestFit="1" customWidth="1"/>
    <col min="19" max="19" width="1.7109375" style="1" customWidth="1"/>
    <col min="20" max="20" width="2" style="1" customWidth="1"/>
    <col min="21" max="16384" width="9.140625" style="1"/>
  </cols>
  <sheetData>
    <row r="1" spans="1:46"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row>
    <row r="2" spans="1:46" x14ac:dyDescent="0.25">
      <c r="A2" s="2"/>
      <c r="B2" s="2"/>
      <c r="C2" s="2"/>
      <c r="D2" s="2"/>
      <c r="E2" s="2"/>
      <c r="F2" s="4"/>
      <c r="G2" s="4"/>
      <c r="H2" s="4"/>
      <c r="I2" s="4"/>
      <c r="J2" s="4"/>
      <c r="K2" s="4"/>
      <c r="L2" s="4"/>
      <c r="M2" s="4"/>
      <c r="N2" s="4"/>
      <c r="O2" s="4"/>
      <c r="P2" s="4"/>
      <c r="Q2" s="4"/>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row>
    <row r="3" spans="1:46" ht="33.75" x14ac:dyDescent="0.25">
      <c r="A3" s="2"/>
      <c r="B3" s="2"/>
      <c r="C3" s="2"/>
      <c r="D3" s="2"/>
      <c r="E3" s="2"/>
      <c r="F3" s="4"/>
      <c r="G3" s="370" t="s">
        <v>103</v>
      </c>
      <c r="H3" s="370" t="s">
        <v>12</v>
      </c>
      <c r="I3" s="370"/>
      <c r="J3" s="370"/>
      <c r="K3" s="370"/>
      <c r="L3" s="370"/>
      <c r="M3" s="370"/>
      <c r="N3" s="370"/>
      <c r="O3" s="370"/>
      <c r="P3" s="370"/>
      <c r="Q3" s="4"/>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ht="25.5" customHeight="1" x14ac:dyDescent="0.35">
      <c r="A4" s="2"/>
      <c r="B4" s="2"/>
      <c r="C4" s="388"/>
      <c r="D4" s="391" t="s">
        <v>900</v>
      </c>
      <c r="E4" s="2"/>
      <c r="F4" s="4"/>
      <c r="G4" s="370" t="str">
        <f>'Front Page'!C3</f>
        <v>XYZ</v>
      </c>
      <c r="H4" s="370" t="s">
        <v>12</v>
      </c>
      <c r="I4" s="370"/>
      <c r="J4" s="370"/>
      <c r="K4" s="370"/>
      <c r="L4" s="370"/>
      <c r="M4" s="370"/>
      <c r="N4" s="370"/>
      <c r="O4" s="370"/>
      <c r="P4" s="370"/>
      <c r="Q4" s="4"/>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row>
    <row r="5" spans="1:46" ht="26.25" x14ac:dyDescent="0.4">
      <c r="A5" s="2"/>
      <c r="B5" s="2"/>
      <c r="C5" s="2"/>
      <c r="D5" s="2"/>
      <c r="E5" s="2"/>
      <c r="F5" s="4"/>
      <c r="G5" s="22"/>
      <c r="H5" s="113" t="s">
        <v>4</v>
      </c>
      <c r="I5" s="23"/>
      <c r="J5" s="23"/>
      <c r="K5" s="23"/>
      <c r="M5" s="23"/>
      <c r="O5" s="23"/>
      <c r="P5" s="23"/>
      <c r="Q5" s="4"/>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row>
    <row r="6" spans="1:46" ht="3.75" customHeight="1" x14ac:dyDescent="0.25">
      <c r="A6" s="2"/>
      <c r="B6" s="2"/>
      <c r="C6" s="2"/>
      <c r="D6" s="2"/>
      <c r="E6" s="2"/>
      <c r="F6" s="4"/>
      <c r="G6" s="2"/>
      <c r="H6" s="2"/>
      <c r="I6" s="2"/>
      <c r="J6" s="2"/>
      <c r="K6" s="2"/>
      <c r="L6" s="2"/>
      <c r="M6" s="2"/>
      <c r="N6" s="2"/>
      <c r="O6" s="2"/>
      <c r="P6" s="2"/>
      <c r="Q6" s="4"/>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row>
    <row r="7" spans="1:46" ht="21" customHeight="1" thickBot="1" x14ac:dyDescent="0.45">
      <c r="A7" s="2"/>
      <c r="B7" s="2"/>
      <c r="C7" s="2"/>
      <c r="D7" s="2"/>
      <c r="E7" s="2"/>
      <c r="F7" s="4"/>
      <c r="G7" s="2"/>
      <c r="H7" s="2"/>
      <c r="I7" s="2"/>
      <c r="J7" s="228" t="s">
        <v>385</v>
      </c>
      <c r="K7" s="228"/>
      <c r="L7" s="228" t="s">
        <v>386</v>
      </c>
      <c r="M7" s="387" t="s">
        <v>899</v>
      </c>
      <c r="N7" s="228" t="s">
        <v>813</v>
      </c>
      <c r="O7" s="2"/>
      <c r="P7" s="2"/>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row>
    <row r="8" spans="1:46" ht="22.5" customHeight="1" thickBot="1" x14ac:dyDescent="0.4">
      <c r="A8" s="2"/>
      <c r="B8" s="2"/>
      <c r="C8" s="2"/>
      <c r="D8" s="2"/>
      <c r="E8" s="2"/>
      <c r="F8" s="4"/>
      <c r="G8" s="2"/>
      <c r="H8" s="2"/>
      <c r="I8" s="107" t="s">
        <v>10</v>
      </c>
      <c r="J8" s="395">
        <f>J17*N8</f>
        <v>0.89999999999999991</v>
      </c>
      <c r="K8" s="2"/>
      <c r="L8" s="109">
        <f>L17*N8</f>
        <v>0.86624999999999985</v>
      </c>
      <c r="M8" s="385">
        <f t="shared" ref="M8:M10" si="0">SUM(J8-L8)</f>
        <v>3.3750000000000058E-2</v>
      </c>
      <c r="N8" s="390">
        <v>0.3</v>
      </c>
      <c r="O8" s="2"/>
      <c r="P8" s="2"/>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ht="21.75" customHeight="1" thickBot="1" x14ac:dyDescent="0.4">
      <c r="A9" s="2"/>
      <c r="B9" s="2"/>
      <c r="C9" s="2"/>
      <c r="D9" s="2"/>
      <c r="E9" s="2"/>
      <c r="F9" s="4"/>
      <c r="G9" s="2"/>
      <c r="H9" s="2"/>
      <c r="I9" s="203" t="s">
        <v>8</v>
      </c>
      <c r="J9" s="396">
        <f t="shared" ref="J9:J11" si="1">J18*N9</f>
        <v>0.70000000000000007</v>
      </c>
      <c r="K9" s="2"/>
      <c r="L9" s="109">
        <f>L18*N9</f>
        <v>0.54249999999999998</v>
      </c>
      <c r="M9" s="385">
        <f t="shared" si="0"/>
        <v>0.15750000000000008</v>
      </c>
      <c r="N9" s="390">
        <v>0.2</v>
      </c>
      <c r="O9" s="2"/>
      <c r="P9" s="2"/>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row>
    <row r="10" spans="1:46" ht="23.25" customHeight="1" thickBot="1" x14ac:dyDescent="0.4">
      <c r="A10" s="2"/>
      <c r="B10" s="2"/>
      <c r="C10" s="2"/>
      <c r="D10" s="2"/>
      <c r="E10" s="2"/>
      <c r="F10" s="4"/>
      <c r="G10" s="2"/>
      <c r="H10" s="2"/>
      <c r="I10" s="204" t="s">
        <v>9</v>
      </c>
      <c r="J10" s="396">
        <f t="shared" si="1"/>
        <v>0.5</v>
      </c>
      <c r="K10" s="2"/>
      <c r="L10" s="109">
        <f>L19*N10</f>
        <v>0.54600000000000015</v>
      </c>
      <c r="M10" s="385">
        <f t="shared" si="0"/>
        <v>-4.6000000000000152E-2</v>
      </c>
      <c r="N10" s="390">
        <v>0.2</v>
      </c>
      <c r="O10" s="2"/>
      <c r="P10" s="2"/>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row>
    <row r="11" spans="1:46" ht="22.5" customHeight="1" thickBot="1" x14ac:dyDescent="0.4">
      <c r="A11" s="2"/>
      <c r="B11" s="2"/>
      <c r="C11" s="2"/>
      <c r="D11" s="2"/>
      <c r="E11" s="2"/>
      <c r="F11" s="4"/>
      <c r="G11" s="2"/>
      <c r="H11" s="2"/>
      <c r="I11" s="227" t="s">
        <v>11</v>
      </c>
      <c r="J11" s="395">
        <f t="shared" si="1"/>
        <v>0.89999999999999991</v>
      </c>
      <c r="K11" s="2"/>
      <c r="L11" s="109">
        <f>L20*N11</f>
        <v>0.84449999999999992</v>
      </c>
      <c r="M11" s="385">
        <f>SUM(J11-L11)</f>
        <v>5.5499999999999994E-2</v>
      </c>
      <c r="N11" s="390">
        <v>0.3</v>
      </c>
      <c r="O11" s="2"/>
      <c r="P11" s="2"/>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row>
    <row r="12" spans="1:46" ht="21.75" customHeight="1" x14ac:dyDescent="0.4">
      <c r="A12" s="2"/>
      <c r="B12" s="2"/>
      <c r="C12" s="2"/>
      <c r="D12" s="2"/>
      <c r="E12" s="2"/>
      <c r="F12" s="4"/>
      <c r="G12" s="2"/>
      <c r="H12" s="2"/>
      <c r="J12" s="2"/>
      <c r="K12" s="2"/>
      <c r="L12" s="384" t="s">
        <v>899</v>
      </c>
      <c r="M12" s="386">
        <f>SUM(M8:M11)</f>
        <v>0.20074999999999998</v>
      </c>
      <c r="N12" s="2"/>
      <c r="O12" s="2"/>
      <c r="P12" s="2"/>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46" x14ac:dyDescent="0.25">
      <c r="A13" s="2"/>
      <c r="B13" s="2"/>
      <c r="C13" s="2"/>
      <c r="D13" s="2"/>
      <c r="E13" s="2"/>
      <c r="F13" s="4"/>
      <c r="G13" s="2"/>
      <c r="H13" s="2"/>
      <c r="I13" s="2"/>
      <c r="J13" s="2"/>
      <c r="K13" s="2"/>
      <c r="L13" s="2"/>
      <c r="M13" s="2"/>
      <c r="N13" s="2"/>
      <c r="O13" s="2"/>
      <c r="P13" s="2"/>
      <c r="Q13" s="4"/>
      <c r="R13" s="2"/>
      <c r="S13" s="2"/>
      <c r="T13" s="2" t="s">
        <v>1</v>
      </c>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46" ht="21" x14ac:dyDescent="0.35">
      <c r="A14" s="2"/>
      <c r="B14" s="2"/>
      <c r="C14" s="2"/>
      <c r="D14" s="2"/>
      <c r="E14" s="2"/>
      <c r="F14" s="4"/>
      <c r="G14" s="2"/>
      <c r="H14" s="2"/>
      <c r="I14" s="2"/>
      <c r="J14" s="2"/>
      <c r="K14" s="2"/>
      <c r="L14" s="90" t="s">
        <v>901</v>
      </c>
      <c r="M14" s="2"/>
      <c r="N14" s="202" t="s">
        <v>5</v>
      </c>
      <c r="O14" s="2"/>
      <c r="P14" s="2"/>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row>
    <row r="15" spans="1:46" ht="26.25" x14ac:dyDescent="0.4">
      <c r="A15" s="2"/>
      <c r="B15" s="2"/>
      <c r="C15" s="2"/>
      <c r="D15" s="2"/>
      <c r="E15" s="2"/>
      <c r="F15" s="4"/>
      <c r="G15" s="2"/>
      <c r="H15" s="113" t="s">
        <v>387</v>
      </c>
      <c r="I15" s="2"/>
      <c r="J15" s="2"/>
      <c r="K15" s="2"/>
      <c r="L15" s="89">
        <f>SUM(L8:L11)</f>
        <v>2.7992500000000002</v>
      </c>
      <c r="M15" s="2"/>
      <c r="N15" s="88">
        <f>SUM(N8:N11)</f>
        <v>1</v>
      </c>
      <c r="O15" s="2"/>
      <c r="P15" s="2"/>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46" ht="26.25" customHeight="1" thickBot="1" x14ac:dyDescent="0.3">
      <c r="A16" s="2"/>
      <c r="B16" s="2"/>
      <c r="C16" s="2"/>
      <c r="D16" s="2"/>
      <c r="E16" s="2"/>
      <c r="F16" s="4"/>
      <c r="G16" s="2"/>
      <c r="H16" s="2"/>
      <c r="I16" s="2"/>
      <c r="J16" s="228" t="s">
        <v>385</v>
      </c>
      <c r="K16" s="2"/>
      <c r="L16" s="228" t="s">
        <v>386</v>
      </c>
      <c r="M16" s="2"/>
      <c r="N16" s="228" t="s">
        <v>1</v>
      </c>
      <c r="O16" s="2"/>
      <c r="P16" s="2"/>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row>
    <row r="17" spans="1:46" ht="24" thickBot="1" x14ac:dyDescent="0.4">
      <c r="A17" s="2"/>
      <c r="B17" s="2"/>
      <c r="C17" s="2"/>
      <c r="D17" s="2"/>
      <c r="E17" s="2"/>
      <c r="F17" s="4"/>
      <c r="G17" s="2"/>
      <c r="H17" s="2"/>
      <c r="I17" s="359" t="s">
        <v>10</v>
      </c>
      <c r="J17" s="392">
        <v>3</v>
      </c>
      <c r="K17" s="2"/>
      <c r="L17" s="108">
        <f>South!N58</f>
        <v>2.8874999999999997</v>
      </c>
      <c r="M17" s="389">
        <f t="shared" ref="M17:M19" si="2">SUM(J17-L17)</f>
        <v>0.11250000000000027</v>
      </c>
      <c r="N17" s="41" t="s">
        <v>1</v>
      </c>
      <c r="O17" s="2"/>
      <c r="P17" s="2"/>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row>
    <row r="18" spans="1:46" ht="24" thickBot="1" x14ac:dyDescent="0.4">
      <c r="A18" s="2"/>
      <c r="B18" s="2"/>
      <c r="C18" s="2"/>
      <c r="D18" s="2"/>
      <c r="E18" s="2"/>
      <c r="F18" s="4"/>
      <c r="G18" s="2"/>
      <c r="H18" s="2"/>
      <c r="I18" s="358" t="s">
        <v>8</v>
      </c>
      <c r="J18" s="393">
        <v>3.5</v>
      </c>
      <c r="K18" s="2"/>
      <c r="L18" s="108">
        <f>East!N54</f>
        <v>2.7124999999999999</v>
      </c>
      <c r="M18" s="389">
        <f t="shared" si="2"/>
        <v>0.78750000000000009</v>
      </c>
      <c r="N18" s="41" t="s">
        <v>1</v>
      </c>
      <c r="O18" s="2"/>
      <c r="P18" s="2"/>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row>
    <row r="19" spans="1:46" ht="24" thickBot="1" x14ac:dyDescent="0.4">
      <c r="A19" s="2"/>
      <c r="B19" s="2"/>
      <c r="C19" s="2"/>
      <c r="D19" s="2"/>
      <c r="E19" s="2"/>
      <c r="F19" s="4"/>
      <c r="G19" s="2"/>
      <c r="H19" s="2"/>
      <c r="I19" s="357" t="s">
        <v>9</v>
      </c>
      <c r="J19" s="393">
        <v>2.5</v>
      </c>
      <c r="K19" s="2"/>
      <c r="L19" s="108">
        <f>North!N48</f>
        <v>2.7300000000000004</v>
      </c>
      <c r="M19" s="389">
        <f t="shared" si="2"/>
        <v>-0.23000000000000043</v>
      </c>
      <c r="N19" s="41" t="s">
        <v>1</v>
      </c>
      <c r="O19" s="2"/>
      <c r="P19" s="2"/>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46" ht="24" thickBot="1" x14ac:dyDescent="0.4">
      <c r="A20" s="2"/>
      <c r="B20" s="2"/>
      <c r="C20" s="2"/>
      <c r="D20" s="2"/>
      <c r="E20" s="2"/>
      <c r="F20" s="4"/>
      <c r="G20" s="2"/>
      <c r="H20" s="2"/>
      <c r="I20" s="360" t="s">
        <v>11</v>
      </c>
      <c r="J20" s="394">
        <v>3</v>
      </c>
      <c r="K20" s="2"/>
      <c r="L20" s="108">
        <f>West!N49</f>
        <v>2.8149999999999999</v>
      </c>
      <c r="M20" s="389">
        <f>SUM(J20-L20)</f>
        <v>0.18500000000000005</v>
      </c>
      <c r="N20" s="41" t="s">
        <v>1</v>
      </c>
      <c r="O20" s="2"/>
      <c r="P20" s="2"/>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row>
    <row r="21" spans="1:46" x14ac:dyDescent="0.25">
      <c r="A21" s="2"/>
      <c r="B21" s="2"/>
      <c r="C21" s="2"/>
      <c r="D21" s="2"/>
      <c r="E21" s="2"/>
      <c r="F21" s="4"/>
      <c r="G21" s="22"/>
      <c r="H21" s="2"/>
      <c r="I21" s="23"/>
      <c r="J21" s="23"/>
      <c r="K21" s="23"/>
      <c r="L21" s="23"/>
      <c r="M21" s="23"/>
      <c r="N21" s="23"/>
      <c r="O21" s="23"/>
      <c r="P21" s="2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46" ht="26.25" x14ac:dyDescent="0.4">
      <c r="A22" s="2"/>
      <c r="B22" s="2"/>
      <c r="C22" s="2"/>
      <c r="D22" s="2"/>
      <c r="E22" s="2"/>
      <c r="F22" s="4"/>
      <c r="G22" s="2"/>
      <c r="H22" s="2"/>
      <c r="I22" s="2"/>
      <c r="J22" s="90" t="s">
        <v>898</v>
      </c>
      <c r="K22" s="2"/>
      <c r="L22" s="90" t="s">
        <v>898</v>
      </c>
      <c r="M22" s="387" t="s">
        <v>899</v>
      </c>
      <c r="N22" s="2"/>
      <c r="O22" s="2"/>
      <c r="P22" s="2"/>
      <c r="Q22" s="4"/>
      <c r="R22" s="2" t="s">
        <v>1</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46" ht="32.25" thickBot="1" x14ac:dyDescent="0.55000000000000004">
      <c r="A23" s="2"/>
      <c r="B23" s="2"/>
      <c r="C23" s="2"/>
      <c r="D23" s="2"/>
      <c r="E23" s="2"/>
      <c r="F23" s="4"/>
      <c r="G23" s="22"/>
      <c r="H23" s="113" t="s">
        <v>1</v>
      </c>
      <c r="J23" s="89">
        <f>AVERAGE(J17:J20)</f>
        <v>3</v>
      </c>
      <c r="K23" s="23"/>
      <c r="L23" s="89">
        <f>AVERAGE(L17:L20)</f>
        <v>2.7862499999999999</v>
      </c>
      <c r="M23" s="23"/>
      <c r="N23" s="387" t="s">
        <v>902</v>
      </c>
      <c r="O23" s="23"/>
      <c r="P23" s="24"/>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46" ht="27" thickBot="1" x14ac:dyDescent="0.45">
      <c r="A24" s="2"/>
      <c r="B24" s="2"/>
      <c r="C24" s="2"/>
      <c r="D24" s="2"/>
      <c r="E24" s="2"/>
      <c r="F24" s="4"/>
      <c r="G24" s="22"/>
      <c r="H24" s="23"/>
      <c r="I24" s="23"/>
      <c r="J24" s="23"/>
      <c r="K24" s="23"/>
      <c r="L24" s="384" t="s">
        <v>899</v>
      </c>
      <c r="M24" s="386">
        <f>J23-L23</f>
        <v>0.21375000000000011</v>
      </c>
      <c r="N24" s="397">
        <f>M12</f>
        <v>0.20074999999999998</v>
      </c>
      <c r="O24" s="23"/>
      <c r="P24" s="24"/>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46" ht="16.5" customHeight="1" x14ac:dyDescent="0.25">
      <c r="A25" s="2"/>
      <c r="B25" s="2"/>
      <c r="C25" s="2"/>
      <c r="D25" s="2"/>
      <c r="E25" s="2"/>
      <c r="F25" s="4"/>
      <c r="G25" s="22"/>
      <c r="H25" s="23"/>
      <c r="I25" s="23"/>
      <c r="J25" s="23"/>
      <c r="K25" s="23"/>
      <c r="L25" s="23"/>
      <c r="M25" s="23"/>
      <c r="N25" s="23"/>
      <c r="O25" s="23"/>
      <c r="P25" s="23"/>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46" x14ac:dyDescent="0.25">
      <c r="A26" s="2"/>
      <c r="B26" s="2"/>
      <c r="C26" s="2"/>
      <c r="D26" s="2"/>
      <c r="E26" s="2"/>
      <c r="F26" s="4"/>
      <c r="G26" s="4"/>
      <c r="H26" s="4"/>
      <c r="I26" s="4"/>
      <c r="J26" s="4"/>
      <c r="K26" s="4"/>
      <c r="L26" s="4"/>
      <c r="M26" s="4"/>
      <c r="N26" s="4"/>
      <c r="O26" s="4"/>
      <c r="P26" s="4"/>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46" ht="6.75" customHeight="1" x14ac:dyDescent="0.3">
      <c r="A27" s="2"/>
      <c r="B27" s="2"/>
      <c r="C27" s="2"/>
      <c r="D27" s="2"/>
      <c r="E27" s="2"/>
      <c r="F27" s="2"/>
      <c r="G27" s="22"/>
      <c r="H27" s="371"/>
      <c r="I27" s="371"/>
      <c r="J27" s="371"/>
      <c r="K27" s="371"/>
      <c r="L27" s="371"/>
      <c r="M27" s="371"/>
      <c r="N27" s="371"/>
      <c r="O27" s="371"/>
      <c r="P27" s="51"/>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46" ht="18.75" x14ac:dyDescent="0.3">
      <c r="A28" s="2"/>
      <c r="B28" s="2"/>
      <c r="C28" s="2"/>
      <c r="D28" s="2"/>
      <c r="E28" s="2"/>
      <c r="F28" s="2"/>
      <c r="G28" s="22"/>
      <c r="H28" s="371"/>
      <c r="I28" s="371"/>
      <c r="J28" s="371"/>
      <c r="K28" s="371"/>
      <c r="L28" s="371"/>
      <c r="M28" s="371"/>
      <c r="N28" s="371"/>
      <c r="O28" s="371"/>
      <c r="P28" s="51"/>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46" ht="18.75" x14ac:dyDescent="0.3">
      <c r="A29" s="2"/>
      <c r="B29" s="2"/>
      <c r="C29" s="2"/>
      <c r="D29" s="2"/>
      <c r="E29" s="2"/>
      <c r="F29" s="2"/>
      <c r="G29" s="22"/>
      <c r="H29" s="371"/>
      <c r="I29" s="371"/>
      <c r="J29" s="371"/>
      <c r="K29" s="371"/>
      <c r="L29" s="371"/>
      <c r="M29" s="371"/>
      <c r="N29" s="371"/>
      <c r="O29" s="371"/>
      <c r="P29" s="51"/>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46" ht="18.75" x14ac:dyDescent="0.3">
      <c r="A30" s="2"/>
      <c r="B30" s="2"/>
      <c r="C30" s="2"/>
      <c r="D30" s="2"/>
      <c r="E30" s="2"/>
      <c r="F30" s="2"/>
      <c r="G30" s="22"/>
      <c r="H30" s="371"/>
      <c r="I30" s="371"/>
      <c r="J30" s="371"/>
      <c r="K30" s="371"/>
      <c r="L30" s="371"/>
      <c r="M30" s="371"/>
      <c r="N30" s="371"/>
      <c r="O30" s="371"/>
      <c r="P30" s="51"/>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46" ht="18.75" x14ac:dyDescent="0.3">
      <c r="A31" s="2"/>
      <c r="B31" s="2"/>
      <c r="C31" s="2"/>
      <c r="D31" s="2"/>
      <c r="E31" s="2"/>
      <c r="F31" s="2"/>
      <c r="G31" s="22"/>
      <c r="H31" s="371"/>
      <c r="I31" s="371"/>
      <c r="J31" s="371"/>
      <c r="K31" s="371"/>
      <c r="L31" s="371"/>
      <c r="M31" s="371"/>
      <c r="N31" s="371"/>
      <c r="O31" s="371"/>
      <c r="P31" s="51"/>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row>
    <row r="32" spans="1:46" ht="18.75" x14ac:dyDescent="0.3">
      <c r="A32" s="2"/>
      <c r="B32" s="2"/>
      <c r="C32" s="2"/>
      <c r="D32" s="2"/>
      <c r="E32" s="2"/>
      <c r="F32" s="2"/>
      <c r="G32" s="22"/>
      <c r="H32" s="371"/>
      <c r="I32" s="371"/>
      <c r="J32" s="371"/>
      <c r="K32" s="371"/>
      <c r="L32" s="371"/>
      <c r="M32" s="371"/>
      <c r="N32" s="371"/>
      <c r="O32" s="371"/>
      <c r="P32" s="51"/>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46" ht="18.75" x14ac:dyDescent="0.3">
      <c r="A33" s="2"/>
      <c r="B33" s="2"/>
      <c r="C33" s="2"/>
      <c r="D33" s="2"/>
      <c r="E33" s="2"/>
      <c r="F33" s="2"/>
      <c r="G33" s="22"/>
      <c r="H33" s="371"/>
      <c r="I33" s="371"/>
      <c r="J33" s="371"/>
      <c r="K33" s="371"/>
      <c r="L33" s="371"/>
      <c r="M33" s="371"/>
      <c r="N33" s="371"/>
      <c r="O33" s="371"/>
      <c r="P33" s="51"/>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ht="18.75" x14ac:dyDescent="0.3">
      <c r="A34" s="2"/>
      <c r="B34" s="2"/>
      <c r="C34" s="2"/>
      <c r="D34" s="2"/>
      <c r="E34" s="2"/>
      <c r="F34" s="2"/>
      <c r="G34" s="22"/>
      <c r="H34" s="371"/>
      <c r="I34" s="371"/>
      <c r="J34" s="371"/>
      <c r="K34" s="371"/>
      <c r="L34" s="371"/>
      <c r="M34" s="371"/>
      <c r="N34" s="371"/>
      <c r="O34" s="371"/>
      <c r="P34" s="51"/>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row>
    <row r="35" spans="1:46" ht="18.75" x14ac:dyDescent="0.3">
      <c r="A35" s="2"/>
      <c r="B35" s="2"/>
      <c r="C35" s="2"/>
      <c r="D35" s="2"/>
      <c r="E35" s="2"/>
      <c r="F35" s="2"/>
      <c r="G35" s="22"/>
      <c r="H35" s="371"/>
      <c r="I35" s="371"/>
      <c r="J35" s="371"/>
      <c r="K35" s="371"/>
      <c r="L35" s="371"/>
      <c r="M35" s="371"/>
      <c r="N35" s="371"/>
      <c r="O35" s="371"/>
      <c r="P35" s="51"/>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ht="18.75" x14ac:dyDescent="0.3">
      <c r="A36" s="2"/>
      <c r="B36" s="2"/>
      <c r="C36" s="2"/>
      <c r="D36" s="2"/>
      <c r="E36" s="2"/>
      <c r="F36" s="2"/>
      <c r="G36" s="22"/>
      <c r="H36" s="371"/>
      <c r="I36" s="371"/>
      <c r="J36" s="371"/>
      <c r="K36" s="371"/>
      <c r="L36" s="371"/>
      <c r="M36" s="371"/>
      <c r="N36" s="371"/>
      <c r="O36" s="371"/>
      <c r="P36" s="51"/>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ht="18.75" x14ac:dyDescent="0.3">
      <c r="A37" s="2"/>
      <c r="B37" s="2"/>
      <c r="C37" s="2"/>
      <c r="D37" s="2"/>
      <c r="E37" s="2"/>
      <c r="F37" s="2"/>
      <c r="G37" s="22"/>
      <c r="H37" s="371"/>
      <c r="I37" s="371"/>
      <c r="J37" s="371"/>
      <c r="K37" s="371"/>
      <c r="L37" s="371"/>
      <c r="M37" s="371"/>
      <c r="N37" s="371"/>
      <c r="O37" s="371"/>
      <c r="P37" s="51"/>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ht="18.75" x14ac:dyDescent="0.3">
      <c r="A38" s="2"/>
      <c r="B38" s="2"/>
      <c r="C38" s="2"/>
      <c r="D38" s="2"/>
      <c r="E38" s="2"/>
      <c r="F38" s="2"/>
      <c r="G38" s="22"/>
      <c r="H38" s="371"/>
      <c r="I38" s="371"/>
      <c r="J38" s="371"/>
      <c r="K38" s="371"/>
      <c r="L38" s="371"/>
      <c r="M38" s="371"/>
      <c r="N38" s="371"/>
      <c r="O38" s="371"/>
      <c r="P38" s="51"/>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ht="18.75" x14ac:dyDescent="0.3">
      <c r="A39" s="2"/>
      <c r="B39" s="2"/>
      <c r="C39" s="2"/>
      <c r="D39" s="2"/>
      <c r="E39" s="2"/>
      <c r="F39" s="2"/>
      <c r="G39" s="22"/>
      <c r="H39" s="371"/>
      <c r="I39" s="371"/>
      <c r="J39" s="371"/>
      <c r="K39" s="371"/>
      <c r="L39" s="371"/>
      <c r="M39" s="371"/>
      <c r="N39" s="371"/>
      <c r="O39" s="371"/>
      <c r="P39" s="51"/>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ht="18.75" x14ac:dyDescent="0.3">
      <c r="A40" s="2"/>
      <c r="B40" s="2"/>
      <c r="C40" s="2"/>
      <c r="D40" s="2"/>
      <c r="E40" s="2"/>
      <c r="F40" s="2"/>
      <c r="G40" s="22"/>
      <c r="H40" s="371"/>
      <c r="I40" s="371"/>
      <c r="J40" s="371"/>
      <c r="K40" s="371"/>
      <c r="L40" s="371"/>
      <c r="M40" s="371"/>
      <c r="N40" s="371"/>
      <c r="O40" s="371"/>
      <c r="P40" s="51"/>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ht="18.75" x14ac:dyDescent="0.3">
      <c r="A41" s="2"/>
      <c r="B41" s="2"/>
      <c r="C41" s="2"/>
      <c r="D41" s="2"/>
      <c r="E41" s="2"/>
      <c r="F41" s="2"/>
      <c r="G41" s="22"/>
      <c r="H41" s="371"/>
      <c r="I41" s="371"/>
      <c r="J41" s="371"/>
      <c r="K41" s="371"/>
      <c r="L41" s="371"/>
      <c r="M41" s="371"/>
      <c r="N41" s="371"/>
      <c r="O41" s="371"/>
      <c r="P41" s="51"/>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ht="18.75" x14ac:dyDescent="0.3">
      <c r="A42" s="2"/>
      <c r="B42" s="2"/>
      <c r="C42" s="2"/>
      <c r="D42" s="2"/>
      <c r="E42" s="2"/>
      <c r="F42" s="2"/>
      <c r="G42" s="22"/>
      <c r="H42" s="371"/>
      <c r="I42" s="371"/>
      <c r="J42" s="371"/>
      <c r="K42" s="371"/>
      <c r="L42" s="371"/>
      <c r="M42" s="371"/>
      <c r="N42" s="371"/>
      <c r="O42" s="371"/>
      <c r="P42" s="51"/>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46" ht="18.75" x14ac:dyDescent="0.3">
      <c r="A43" s="2"/>
      <c r="B43" s="2"/>
      <c r="C43" s="2"/>
      <c r="D43" s="2"/>
      <c r="E43" s="2"/>
      <c r="F43" s="2"/>
      <c r="G43" s="22"/>
      <c r="H43" s="371"/>
      <c r="I43" s="371"/>
      <c r="J43" s="371"/>
      <c r="K43" s="371"/>
      <c r="L43" s="371"/>
      <c r="M43" s="371"/>
      <c r="N43" s="371"/>
      <c r="O43" s="371"/>
      <c r="P43" s="51"/>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row>
    <row r="44" spans="1:46" ht="18.75" x14ac:dyDescent="0.3">
      <c r="A44" s="2"/>
      <c r="B44" s="2"/>
      <c r="C44" s="2"/>
      <c r="D44" s="2"/>
      <c r="E44" s="2"/>
      <c r="F44" s="2"/>
      <c r="G44" s="22"/>
      <c r="H44" s="371"/>
      <c r="I44" s="371"/>
      <c r="J44" s="371"/>
      <c r="K44" s="371"/>
      <c r="L44" s="371"/>
      <c r="M44" s="371"/>
      <c r="N44" s="371"/>
      <c r="O44" s="371"/>
      <c r="P44" s="51"/>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row>
    <row r="45" spans="1:46" ht="18.75" x14ac:dyDescent="0.3">
      <c r="A45" s="2"/>
      <c r="B45" s="2"/>
      <c r="C45" s="2"/>
      <c r="D45" s="2"/>
      <c r="E45" s="2"/>
      <c r="F45" s="2"/>
      <c r="G45" s="22"/>
      <c r="H45" s="371"/>
      <c r="I45" s="371"/>
      <c r="J45" s="371"/>
      <c r="K45" s="371"/>
      <c r="L45" s="371"/>
      <c r="M45" s="371"/>
      <c r="N45" s="371"/>
      <c r="O45" s="371"/>
      <c r="P45" s="51"/>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row>
    <row r="46" spans="1:46" ht="18.75" x14ac:dyDescent="0.3">
      <c r="A46" s="2"/>
      <c r="B46" s="2"/>
      <c r="C46" s="2"/>
      <c r="D46" s="2"/>
      <c r="E46" s="2"/>
      <c r="F46" s="2"/>
      <c r="G46" s="22"/>
      <c r="H46" s="371"/>
      <c r="I46" s="371"/>
      <c r="J46" s="371"/>
      <c r="K46" s="371"/>
      <c r="L46" s="371"/>
      <c r="M46" s="371"/>
      <c r="N46" s="371"/>
      <c r="O46" s="371"/>
      <c r="P46" s="51"/>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row>
    <row r="47" spans="1:4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row>
    <row r="48" spans="1:4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row>
    <row r="49" spans="1:4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row>
    <row r="50" spans="1:4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4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4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row>
    <row r="53" spans="1:4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row>
    <row r="54" spans="1:4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row>
    <row r="55" spans="1:4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row>
    <row r="56" spans="1:4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row>
    <row r="57" spans="1:4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row>
    <row r="58" spans="1:4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row>
    <row r="59" spans="1:4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row>
    <row r="60" spans="1:4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row>
    <row r="61" spans="1:4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row>
    <row r="62" spans="1:4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row>
    <row r="63" spans="1:4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row>
    <row r="64" spans="1:4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row>
    <row r="65" spans="1:4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row>
    <row r="66" spans="1:4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row>
    <row r="67" spans="1:4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row>
    <row r="68" spans="1:4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row>
    <row r="69" spans="1:46" x14ac:dyDescent="0.25">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row>
    <row r="70" spans="1:46" x14ac:dyDescent="0.25">
      <c r="X70" s="2"/>
      <c r="Y70" s="2"/>
      <c r="Z70" s="2"/>
      <c r="AA70" s="2"/>
      <c r="AB70" s="2"/>
      <c r="AC70" s="2"/>
      <c r="AD70" s="2"/>
      <c r="AE70" s="2"/>
      <c r="AF70" s="2"/>
      <c r="AG70" s="2"/>
      <c r="AH70" s="2"/>
      <c r="AI70" s="2"/>
      <c r="AJ70" s="2"/>
      <c r="AK70" s="2"/>
      <c r="AL70" s="2"/>
      <c r="AM70" s="2"/>
      <c r="AN70" s="2"/>
      <c r="AO70" s="2"/>
      <c r="AP70" s="2"/>
      <c r="AQ70" s="2"/>
      <c r="AR70" s="2"/>
      <c r="AS70" s="2"/>
      <c r="AT70" s="2"/>
    </row>
  </sheetData>
  <sheetProtection insertColumns="0" insertRows="0"/>
  <mergeCells count="22">
    <mergeCell ref="H46:O46"/>
    <mergeCell ref="H40:O40"/>
    <mergeCell ref="H41:O41"/>
    <mergeCell ref="H42:O42"/>
    <mergeCell ref="H43:O43"/>
    <mergeCell ref="H44:O44"/>
    <mergeCell ref="H45:O45"/>
    <mergeCell ref="G3:P3"/>
    <mergeCell ref="G4:P4"/>
    <mergeCell ref="H39:O39"/>
    <mergeCell ref="H27:O27"/>
    <mergeCell ref="H28:O28"/>
    <mergeCell ref="H29:O29"/>
    <mergeCell ref="H30:O30"/>
    <mergeCell ref="H31:O31"/>
    <mergeCell ref="H32:O32"/>
    <mergeCell ref="H33:O33"/>
    <mergeCell ref="H34:O34"/>
    <mergeCell ref="H35:O35"/>
    <mergeCell ref="H36:O36"/>
    <mergeCell ref="H38:O38"/>
    <mergeCell ref="H37:O37"/>
  </mergeCells>
  <pageMargins left="0.70866141732283472" right="0.70866141732283472" top="0.74803149606299213" bottom="0.74803149606299213" header="0.51181102362204722" footer="0.51181102362204722"/>
  <pageSetup paperSize="9" scale="55" firstPageNumber="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19"/>
  <sheetViews>
    <sheetView topLeftCell="B1" workbookViewId="0">
      <selection activeCell="E134" sqref="E134"/>
    </sheetView>
  </sheetViews>
  <sheetFormatPr defaultRowHeight="15" x14ac:dyDescent="0.25"/>
  <cols>
    <col min="2" max="2" width="34.28515625" customWidth="1"/>
    <col min="3" max="3" width="33.28515625" customWidth="1"/>
    <col min="4" max="4" width="32.140625" customWidth="1"/>
    <col min="5" max="5" width="48.85546875" customWidth="1"/>
    <col min="6" max="6" width="27.42578125" customWidth="1"/>
    <col min="7" max="7" width="13.7109375" customWidth="1"/>
    <col min="9" max="9" width="10.28515625" customWidth="1"/>
  </cols>
  <sheetData>
    <row r="3" spans="2:14" x14ac:dyDescent="0.25">
      <c r="B3" s="237" t="s">
        <v>439</v>
      </c>
      <c r="C3" s="237" t="s">
        <v>440</v>
      </c>
      <c r="D3" s="238" t="s">
        <v>441</v>
      </c>
      <c r="E3" s="239" t="s">
        <v>442</v>
      </c>
      <c r="F3" s="326" t="s">
        <v>753</v>
      </c>
      <c r="G3" s="238" t="s">
        <v>754</v>
      </c>
      <c r="H3" s="237" t="s">
        <v>755</v>
      </c>
      <c r="I3" s="237" t="s">
        <v>756</v>
      </c>
      <c r="J3" s="327" t="s">
        <v>757</v>
      </c>
      <c r="K3" s="327" t="s">
        <v>758</v>
      </c>
      <c r="L3" s="327" t="s">
        <v>759</v>
      </c>
      <c r="M3" s="327" t="s">
        <v>760</v>
      </c>
      <c r="N3" s="237" t="s">
        <v>761</v>
      </c>
    </row>
    <row r="4" spans="2:14" x14ac:dyDescent="0.25">
      <c r="C4" s="237"/>
      <c r="D4" s="238"/>
      <c r="E4" s="237"/>
      <c r="F4" s="237"/>
      <c r="G4" s="238"/>
      <c r="H4" s="237"/>
      <c r="I4" s="237"/>
      <c r="J4" s="327"/>
      <c r="K4" s="327"/>
      <c r="L4" s="327"/>
      <c r="M4" s="327"/>
    </row>
    <row r="5" spans="2:14" ht="36.75" x14ac:dyDescent="0.25">
      <c r="B5" s="237" t="s">
        <v>443</v>
      </c>
      <c r="C5" s="240" t="s">
        <v>444</v>
      </c>
      <c r="D5" s="241" t="s">
        <v>445</v>
      </c>
      <c r="E5" s="242" t="s">
        <v>446</v>
      </c>
      <c r="F5" s="257"/>
      <c r="G5" s="328" t="s">
        <v>762</v>
      </c>
      <c r="H5" s="329" t="s">
        <v>0</v>
      </c>
      <c r="J5" s="330"/>
      <c r="K5" s="330"/>
      <c r="L5" s="330"/>
      <c r="M5" s="330"/>
    </row>
    <row r="6" spans="2:14" x14ac:dyDescent="0.25">
      <c r="C6" s="243"/>
      <c r="D6" s="244"/>
      <c r="E6" s="245"/>
      <c r="F6" s="245"/>
      <c r="G6" s="328"/>
      <c r="H6" s="243"/>
      <c r="I6" s="331" t="s">
        <v>0</v>
      </c>
      <c r="J6" s="332"/>
      <c r="K6" s="332"/>
      <c r="L6" s="332"/>
      <c r="M6" s="332"/>
    </row>
    <row r="7" spans="2:14" ht="24.75" x14ac:dyDescent="0.25">
      <c r="C7" s="240" t="s">
        <v>447</v>
      </c>
      <c r="D7" s="241" t="s">
        <v>448</v>
      </c>
      <c r="E7" s="246" t="s">
        <v>449</v>
      </c>
      <c r="F7" s="257"/>
      <c r="G7" s="328"/>
      <c r="H7" s="243"/>
      <c r="I7" s="331"/>
      <c r="J7" s="332"/>
      <c r="K7" s="332"/>
      <c r="L7" s="332"/>
      <c r="M7" s="332"/>
    </row>
    <row r="8" spans="2:14" x14ac:dyDescent="0.25">
      <c r="D8" s="247" t="s">
        <v>450</v>
      </c>
      <c r="E8" s="248"/>
      <c r="F8" s="248"/>
      <c r="G8" s="328"/>
      <c r="H8" s="243"/>
      <c r="J8" s="330"/>
      <c r="K8" s="330"/>
      <c r="L8" s="330"/>
      <c r="M8" s="330"/>
    </row>
    <row r="9" spans="2:14" x14ac:dyDescent="0.25">
      <c r="C9" s="243"/>
      <c r="D9" s="247" t="s">
        <v>451</v>
      </c>
      <c r="E9" s="248"/>
      <c r="F9" s="248"/>
      <c r="G9" s="328"/>
      <c r="H9" s="243"/>
      <c r="J9" s="330"/>
      <c r="K9" s="330"/>
      <c r="L9" s="330"/>
      <c r="M9" s="330"/>
    </row>
    <row r="10" spans="2:14" x14ac:dyDescent="0.25">
      <c r="C10" s="243"/>
      <c r="D10" s="247" t="s">
        <v>452</v>
      </c>
      <c r="E10" s="248"/>
      <c r="F10" s="248"/>
      <c r="G10" s="333"/>
      <c r="H10" s="243"/>
      <c r="J10" s="330"/>
      <c r="K10" s="330"/>
      <c r="L10" s="330"/>
      <c r="M10" s="330"/>
    </row>
    <row r="11" spans="2:14" x14ac:dyDescent="0.25">
      <c r="C11" s="243"/>
      <c r="D11" s="247" t="s">
        <v>453</v>
      </c>
      <c r="E11" s="248"/>
      <c r="F11" s="248"/>
      <c r="G11" s="333"/>
      <c r="H11" s="243"/>
      <c r="J11" s="330"/>
      <c r="K11" s="330"/>
      <c r="L11" s="330"/>
      <c r="M11" s="330"/>
    </row>
    <row r="12" spans="2:14" x14ac:dyDescent="0.25">
      <c r="C12" s="243"/>
      <c r="D12" s="244"/>
      <c r="E12" s="248"/>
      <c r="F12" s="248"/>
      <c r="G12" s="333"/>
      <c r="H12" s="243"/>
      <c r="J12" s="330"/>
      <c r="K12" s="330"/>
      <c r="L12" s="330"/>
      <c r="M12" s="330"/>
    </row>
    <row r="13" spans="2:14" ht="24.75" x14ac:dyDescent="0.25">
      <c r="C13" s="240" t="s">
        <v>454</v>
      </c>
      <c r="D13" s="241" t="s">
        <v>455</v>
      </c>
      <c r="E13" s="242" t="s">
        <v>456</v>
      </c>
      <c r="F13" s="257"/>
      <c r="G13" s="328"/>
      <c r="H13" s="329" t="s">
        <v>0</v>
      </c>
      <c r="J13" s="330"/>
      <c r="K13" s="330"/>
      <c r="L13" s="330"/>
      <c r="M13" s="330"/>
    </row>
    <row r="14" spans="2:14" ht="24.75" x14ac:dyDescent="0.25">
      <c r="C14" s="240"/>
      <c r="D14" s="244"/>
      <c r="E14" s="242" t="s">
        <v>457</v>
      </c>
      <c r="F14" s="257"/>
      <c r="G14" s="328"/>
      <c r="H14" s="329"/>
      <c r="J14" s="330"/>
      <c r="K14" s="330"/>
      <c r="L14" s="330"/>
      <c r="M14" s="330"/>
    </row>
    <row r="15" spans="2:14" x14ac:dyDescent="0.25">
      <c r="C15" s="240"/>
      <c r="D15" s="244"/>
      <c r="E15" s="242" t="s">
        <v>458</v>
      </c>
      <c r="F15" s="257"/>
      <c r="G15" s="328"/>
      <c r="H15" s="329"/>
      <c r="J15" s="330"/>
      <c r="K15" s="330"/>
      <c r="L15" s="330"/>
      <c r="M15" s="330"/>
    </row>
    <row r="16" spans="2:14" ht="24.75" x14ac:dyDescent="0.25">
      <c r="C16" s="243"/>
      <c r="D16" s="244"/>
      <c r="E16" s="246" t="s">
        <v>459</v>
      </c>
      <c r="F16" s="249"/>
      <c r="G16" s="334"/>
      <c r="H16" s="329"/>
      <c r="J16" s="330"/>
      <c r="K16" s="330"/>
      <c r="L16" s="330"/>
      <c r="M16" s="330"/>
    </row>
    <row r="17" spans="3:13" x14ac:dyDescent="0.25">
      <c r="C17" s="243"/>
      <c r="D17" s="244"/>
      <c r="E17" s="249"/>
      <c r="F17" s="249"/>
      <c r="G17" s="334"/>
      <c r="H17" s="329"/>
      <c r="J17" s="330"/>
      <c r="K17" s="330"/>
      <c r="L17" s="330"/>
      <c r="M17" s="330"/>
    </row>
    <row r="18" spans="3:13" ht="60.75" x14ac:dyDescent="0.25">
      <c r="C18" s="240"/>
      <c r="D18" s="249" t="s">
        <v>460</v>
      </c>
      <c r="E18" s="249"/>
      <c r="F18" s="249"/>
      <c r="G18" s="334" t="s">
        <v>763</v>
      </c>
      <c r="H18" s="329" t="s">
        <v>0</v>
      </c>
      <c r="I18" s="335"/>
      <c r="J18" s="332"/>
      <c r="K18" s="332"/>
      <c r="L18" s="332"/>
      <c r="M18" s="332"/>
    </row>
    <row r="19" spans="3:13" x14ac:dyDescent="0.25">
      <c r="C19" s="243"/>
      <c r="D19" s="247" t="s">
        <v>461</v>
      </c>
      <c r="E19" s="248"/>
      <c r="F19" s="248"/>
      <c r="G19" s="328"/>
      <c r="H19" s="329" t="s">
        <v>0</v>
      </c>
      <c r="I19" s="335"/>
      <c r="J19" s="332"/>
      <c r="K19" s="332"/>
      <c r="L19" s="332"/>
      <c r="M19" s="332"/>
    </row>
    <row r="20" spans="3:13" x14ac:dyDescent="0.25">
      <c r="C20" s="243"/>
      <c r="D20" s="249" t="s">
        <v>462</v>
      </c>
      <c r="E20" s="249"/>
      <c r="F20" s="249"/>
      <c r="G20" s="334" t="s">
        <v>764</v>
      </c>
      <c r="H20" s="329" t="s">
        <v>0</v>
      </c>
      <c r="J20" s="330"/>
      <c r="K20" s="330"/>
      <c r="L20" s="330"/>
      <c r="M20" s="330"/>
    </row>
    <row r="21" spans="3:13" ht="48.75" x14ac:dyDescent="0.25">
      <c r="C21" s="243"/>
      <c r="D21" s="249" t="s">
        <v>463</v>
      </c>
      <c r="E21" s="249"/>
      <c r="F21" s="249"/>
      <c r="G21" s="334" t="s">
        <v>765</v>
      </c>
      <c r="H21" s="329" t="s">
        <v>0</v>
      </c>
      <c r="J21" s="330"/>
      <c r="K21" s="330"/>
      <c r="L21" s="330"/>
      <c r="M21" s="330"/>
    </row>
    <row r="22" spans="3:13" x14ac:dyDescent="0.25">
      <c r="C22" s="243"/>
      <c r="D22" s="249" t="s">
        <v>464</v>
      </c>
      <c r="E22" s="249"/>
      <c r="F22" s="249"/>
      <c r="G22" s="334"/>
      <c r="H22" s="329"/>
      <c r="J22" s="330"/>
      <c r="K22" s="330"/>
      <c r="L22" s="330"/>
      <c r="M22" s="330"/>
    </row>
    <row r="23" spans="3:13" ht="36.75" x14ac:dyDescent="0.25">
      <c r="C23" s="243"/>
      <c r="D23" s="249" t="s">
        <v>465</v>
      </c>
      <c r="E23" s="249"/>
      <c r="F23" s="249"/>
      <c r="G23" s="334"/>
      <c r="H23" s="329"/>
      <c r="J23" s="330"/>
      <c r="K23" s="330"/>
      <c r="L23" s="330"/>
      <c r="M23" s="330"/>
    </row>
    <row r="24" spans="3:13" ht="24.75" x14ac:dyDescent="0.25">
      <c r="C24" s="243"/>
      <c r="D24" s="249" t="s">
        <v>466</v>
      </c>
      <c r="E24" s="249"/>
      <c r="F24" s="249"/>
      <c r="G24" s="334"/>
      <c r="H24" s="329"/>
      <c r="J24" s="330"/>
      <c r="K24" s="330"/>
      <c r="L24" s="330"/>
      <c r="M24" s="330"/>
    </row>
    <row r="25" spans="3:13" ht="24.75" x14ac:dyDescent="0.25">
      <c r="C25" s="243" t="s">
        <v>467</v>
      </c>
      <c r="D25" s="249" t="s">
        <v>468</v>
      </c>
      <c r="E25" s="250" t="s">
        <v>469</v>
      </c>
      <c r="F25" s="249"/>
      <c r="G25" s="334"/>
      <c r="H25" s="329"/>
      <c r="J25" s="330"/>
      <c r="K25" s="330"/>
      <c r="L25" s="330"/>
      <c r="M25" s="330"/>
    </row>
    <row r="26" spans="3:13" x14ac:dyDescent="0.25">
      <c r="C26" s="243"/>
      <c r="D26" s="249" t="s">
        <v>470</v>
      </c>
      <c r="E26" s="249"/>
      <c r="F26" s="249"/>
      <c r="G26" s="334"/>
      <c r="H26" s="329"/>
      <c r="J26" s="330"/>
      <c r="K26" s="330"/>
      <c r="L26" s="330"/>
      <c r="M26" s="330"/>
    </row>
    <row r="27" spans="3:13" ht="24.75" x14ac:dyDescent="0.25">
      <c r="D27" s="249" t="s">
        <v>471</v>
      </c>
      <c r="E27" s="250" t="s">
        <v>472</v>
      </c>
      <c r="F27" s="249"/>
      <c r="G27" s="334"/>
      <c r="H27" s="329"/>
      <c r="J27" s="330"/>
      <c r="K27" s="330"/>
      <c r="L27" s="330"/>
      <c r="M27" s="330"/>
    </row>
    <row r="28" spans="3:13" ht="24.75" x14ac:dyDescent="0.25">
      <c r="D28" s="244"/>
      <c r="E28" s="250" t="s">
        <v>473</v>
      </c>
      <c r="F28" s="249"/>
      <c r="G28" s="334"/>
      <c r="H28" s="329"/>
      <c r="J28" s="330"/>
      <c r="K28" s="330"/>
      <c r="L28" s="330"/>
      <c r="M28" s="330"/>
    </row>
    <row r="29" spans="3:13" x14ac:dyDescent="0.25">
      <c r="D29" s="244"/>
      <c r="E29" s="249"/>
      <c r="F29" s="249"/>
      <c r="G29" s="334"/>
      <c r="H29" s="329"/>
      <c r="J29" s="330"/>
      <c r="K29" s="330"/>
      <c r="L29" s="330"/>
      <c r="M29" s="330"/>
    </row>
    <row r="30" spans="3:13" x14ac:dyDescent="0.25">
      <c r="D30" s="244"/>
      <c r="E30" s="249"/>
      <c r="F30" s="249"/>
      <c r="G30" s="334"/>
      <c r="H30" s="329"/>
      <c r="J30" s="330"/>
      <c r="K30" s="330"/>
      <c r="L30" s="330"/>
      <c r="M30" s="330"/>
    </row>
    <row r="31" spans="3:13" ht="24.75" x14ac:dyDescent="0.25">
      <c r="C31" s="243" t="s">
        <v>474</v>
      </c>
      <c r="D31" s="244"/>
      <c r="E31" s="250" t="s">
        <v>475</v>
      </c>
      <c r="F31" s="250"/>
      <c r="G31" s="334"/>
      <c r="H31" s="243"/>
      <c r="J31" s="330"/>
      <c r="K31" s="330"/>
      <c r="L31" s="330"/>
      <c r="M31" s="330"/>
    </row>
    <row r="32" spans="3:13" ht="24.75" x14ac:dyDescent="0.25">
      <c r="C32" s="243"/>
      <c r="D32" s="244"/>
      <c r="E32" s="250" t="s">
        <v>476</v>
      </c>
      <c r="F32" s="250"/>
      <c r="G32" s="334"/>
      <c r="H32" s="243"/>
      <c r="J32" s="330"/>
      <c r="K32" s="330"/>
      <c r="L32" s="330"/>
      <c r="M32" s="330"/>
    </row>
    <row r="33" spans="3:13" ht="24.75" x14ac:dyDescent="0.25">
      <c r="C33" s="243"/>
      <c r="D33" s="244"/>
      <c r="E33" s="250" t="s">
        <v>477</v>
      </c>
      <c r="F33" s="250"/>
      <c r="G33" s="334"/>
      <c r="H33" s="243"/>
      <c r="J33" s="330"/>
      <c r="K33" s="330"/>
      <c r="L33" s="330"/>
      <c r="M33" s="330"/>
    </row>
    <row r="34" spans="3:13" x14ac:dyDescent="0.25">
      <c r="C34" s="243"/>
      <c r="D34" s="244"/>
      <c r="E34" s="242" t="s">
        <v>478</v>
      </c>
      <c r="F34" s="250"/>
      <c r="G34" s="334"/>
      <c r="H34" s="243"/>
      <c r="J34" s="330"/>
      <c r="K34" s="330"/>
      <c r="L34" s="330"/>
      <c r="M34" s="330"/>
    </row>
    <row r="35" spans="3:13" ht="24.75" x14ac:dyDescent="0.25">
      <c r="C35" s="243" t="s">
        <v>479</v>
      </c>
      <c r="D35" s="244"/>
      <c r="E35" s="250" t="s">
        <v>480</v>
      </c>
      <c r="F35" s="250"/>
      <c r="G35" s="334"/>
      <c r="H35" s="243"/>
      <c r="I35" s="331"/>
      <c r="J35" s="332"/>
      <c r="K35" s="332"/>
      <c r="L35" s="332"/>
      <c r="M35" s="332"/>
    </row>
    <row r="36" spans="3:13" ht="24.75" x14ac:dyDescent="0.25">
      <c r="C36" s="240" t="s">
        <v>481</v>
      </c>
      <c r="D36" s="251" t="s">
        <v>482</v>
      </c>
      <c r="E36" s="246" t="s">
        <v>483</v>
      </c>
      <c r="F36" s="252"/>
      <c r="G36" s="333"/>
      <c r="H36" s="329" t="s">
        <v>0</v>
      </c>
      <c r="I36" s="331" t="s">
        <v>0</v>
      </c>
      <c r="J36" s="332"/>
      <c r="K36" s="332"/>
      <c r="L36" s="332"/>
      <c r="M36" s="332"/>
    </row>
    <row r="37" spans="3:13" x14ac:dyDescent="0.25">
      <c r="C37" s="243"/>
      <c r="D37" s="251" t="s">
        <v>484</v>
      </c>
      <c r="E37" s="252"/>
      <c r="F37" s="252"/>
      <c r="G37" s="328"/>
      <c r="H37" s="329" t="s">
        <v>0</v>
      </c>
      <c r="J37" s="330"/>
      <c r="K37" s="330"/>
      <c r="L37" s="330"/>
      <c r="M37" s="330"/>
    </row>
    <row r="38" spans="3:13" ht="24.75" x14ac:dyDescent="0.25">
      <c r="C38" s="243"/>
      <c r="D38" s="251" t="s">
        <v>485</v>
      </c>
      <c r="E38" s="246" t="s">
        <v>486</v>
      </c>
      <c r="F38" s="252"/>
      <c r="G38" s="328"/>
      <c r="H38" s="243"/>
      <c r="J38" s="330"/>
      <c r="K38" s="330"/>
      <c r="L38" s="330"/>
      <c r="M38" s="330"/>
    </row>
    <row r="39" spans="3:13" ht="24.75" x14ac:dyDescent="0.25">
      <c r="C39" s="243"/>
      <c r="D39" s="247" t="s">
        <v>487</v>
      </c>
      <c r="E39" s="248"/>
      <c r="F39" s="248"/>
      <c r="G39" s="328"/>
      <c r="H39" s="243"/>
      <c r="I39" s="331" t="s">
        <v>0</v>
      </c>
      <c r="J39" s="332"/>
      <c r="K39" s="332"/>
      <c r="L39" s="332"/>
      <c r="M39" s="332"/>
    </row>
    <row r="40" spans="3:13" x14ac:dyDescent="0.25">
      <c r="C40" s="243"/>
      <c r="D40" s="247" t="s">
        <v>488</v>
      </c>
      <c r="E40" s="248"/>
      <c r="F40" s="248"/>
      <c r="G40" s="328"/>
      <c r="H40" s="243"/>
      <c r="I40" s="331" t="s">
        <v>0</v>
      </c>
      <c r="J40" s="332"/>
      <c r="K40" s="332"/>
      <c r="L40" s="332"/>
      <c r="M40" s="332"/>
    </row>
    <row r="41" spans="3:13" x14ac:dyDescent="0.25">
      <c r="C41" s="243"/>
      <c r="D41" s="247" t="s">
        <v>489</v>
      </c>
      <c r="E41" s="248"/>
      <c r="F41" s="248"/>
      <c r="G41" s="328"/>
      <c r="H41" s="243"/>
      <c r="I41" s="331" t="s">
        <v>0</v>
      </c>
      <c r="J41" s="332"/>
      <c r="K41" s="332"/>
      <c r="L41" s="332"/>
      <c r="M41" s="332"/>
    </row>
    <row r="42" spans="3:13" ht="24.75" x14ac:dyDescent="0.25">
      <c r="C42" s="243"/>
      <c r="D42" s="244" t="s">
        <v>490</v>
      </c>
      <c r="E42" s="246" t="s">
        <v>491</v>
      </c>
      <c r="F42" s="253"/>
      <c r="G42" s="328"/>
      <c r="H42" s="243"/>
      <c r="I42" s="331" t="s">
        <v>0</v>
      </c>
      <c r="J42" s="332"/>
      <c r="K42" s="332"/>
      <c r="L42" s="332"/>
      <c r="M42" s="332"/>
    </row>
    <row r="43" spans="3:13" x14ac:dyDescent="0.25">
      <c r="C43" s="243"/>
      <c r="D43" s="244"/>
      <c r="E43" s="253"/>
      <c r="F43" s="253"/>
      <c r="G43" s="328"/>
      <c r="H43" s="243"/>
      <c r="I43" s="331"/>
      <c r="J43" s="332"/>
      <c r="K43" s="332"/>
      <c r="L43" s="332"/>
      <c r="M43" s="332"/>
    </row>
    <row r="44" spans="3:13" x14ac:dyDescent="0.25">
      <c r="C44" s="243"/>
      <c r="D44" s="244"/>
      <c r="E44" s="253"/>
      <c r="F44" s="253"/>
      <c r="G44" s="328"/>
      <c r="H44" s="243"/>
      <c r="I44" s="331"/>
      <c r="J44" s="332"/>
      <c r="K44" s="332"/>
      <c r="L44" s="332"/>
      <c r="M44" s="332"/>
    </row>
    <row r="45" spans="3:13" x14ac:dyDescent="0.25">
      <c r="C45" s="240" t="s">
        <v>492</v>
      </c>
      <c r="D45" s="251" t="s">
        <v>493</v>
      </c>
      <c r="E45" s="254"/>
      <c r="F45" s="254"/>
      <c r="G45" s="328" t="s">
        <v>766</v>
      </c>
      <c r="H45" s="243" t="s">
        <v>767</v>
      </c>
      <c r="J45" s="330"/>
      <c r="K45" s="330"/>
      <c r="L45" s="330"/>
      <c r="M45" s="330"/>
    </row>
    <row r="46" spans="3:13" ht="48.75" x14ac:dyDescent="0.25">
      <c r="C46" s="240"/>
      <c r="D46" s="249" t="s">
        <v>494</v>
      </c>
      <c r="E46" s="254"/>
      <c r="F46" s="254"/>
      <c r="G46" s="328"/>
      <c r="H46" s="243"/>
      <c r="J46" s="330"/>
      <c r="K46" s="330"/>
      <c r="L46" s="330"/>
      <c r="M46" s="330"/>
    </row>
    <row r="47" spans="3:13" x14ac:dyDescent="0.25">
      <c r="C47" s="243"/>
      <c r="D47" s="241" t="s">
        <v>495</v>
      </c>
      <c r="E47" s="254"/>
      <c r="F47" s="254"/>
      <c r="G47" s="328" t="s">
        <v>766</v>
      </c>
      <c r="H47" s="243" t="s">
        <v>767</v>
      </c>
      <c r="J47" s="330"/>
      <c r="K47" s="330"/>
      <c r="L47" s="330"/>
      <c r="M47" s="330"/>
    </row>
    <row r="48" spans="3:13" x14ac:dyDescent="0.25">
      <c r="C48" s="243"/>
      <c r="D48" s="255" t="s">
        <v>496</v>
      </c>
      <c r="E48" s="254"/>
      <c r="F48" s="254"/>
      <c r="G48" s="328" t="s">
        <v>766</v>
      </c>
      <c r="H48" s="243" t="s">
        <v>767</v>
      </c>
      <c r="J48" s="330"/>
      <c r="K48" s="330"/>
      <c r="L48" s="330"/>
      <c r="M48" s="330"/>
    </row>
    <row r="49" spans="2:13" ht="24.75" x14ac:dyDescent="0.25">
      <c r="C49" s="243"/>
      <c r="D49" s="255" t="s">
        <v>497</v>
      </c>
      <c r="E49" s="256"/>
      <c r="F49" s="256"/>
      <c r="G49" s="328"/>
      <c r="H49" s="243"/>
      <c r="I49" s="331" t="s">
        <v>0</v>
      </c>
      <c r="J49" s="332"/>
      <c r="K49" s="332"/>
      <c r="L49" s="332"/>
      <c r="M49" s="332"/>
    </row>
    <row r="50" spans="2:13" ht="60.75" x14ac:dyDescent="0.25">
      <c r="C50" s="243"/>
      <c r="D50" s="255" t="s">
        <v>498</v>
      </c>
      <c r="E50" s="257"/>
      <c r="F50" s="257"/>
      <c r="G50" s="328" t="s">
        <v>768</v>
      </c>
      <c r="H50" s="243"/>
      <c r="I50" s="331" t="s">
        <v>0</v>
      </c>
      <c r="J50" s="332"/>
      <c r="K50" s="332"/>
      <c r="L50" s="332"/>
      <c r="M50" s="332"/>
    </row>
    <row r="51" spans="2:13" ht="24.75" x14ac:dyDescent="0.25">
      <c r="C51" s="243"/>
      <c r="D51" s="249" t="s">
        <v>499</v>
      </c>
      <c r="E51" s="256"/>
      <c r="F51" s="256"/>
      <c r="G51" s="328"/>
      <c r="H51" s="243"/>
      <c r="J51" s="330"/>
      <c r="K51" s="330"/>
      <c r="L51" s="330"/>
      <c r="M51" s="330"/>
    </row>
    <row r="52" spans="2:13" ht="36.75" x14ac:dyDescent="0.25">
      <c r="C52" s="243"/>
      <c r="D52" s="255" t="s">
        <v>500</v>
      </c>
      <c r="E52" s="258" t="s">
        <v>501</v>
      </c>
      <c r="F52" s="254"/>
      <c r="G52" s="328"/>
      <c r="H52" s="243"/>
      <c r="J52" s="330"/>
      <c r="K52" s="330"/>
      <c r="L52" s="330"/>
      <c r="M52" s="330"/>
    </row>
    <row r="53" spans="2:13" x14ac:dyDescent="0.25">
      <c r="C53" s="243"/>
      <c r="D53" s="259" t="s">
        <v>502</v>
      </c>
      <c r="E53" s="254"/>
      <c r="F53" s="254"/>
      <c r="G53" s="328"/>
      <c r="H53" s="243"/>
      <c r="J53" s="330"/>
      <c r="K53" s="330"/>
      <c r="L53" s="330"/>
      <c r="M53" s="330"/>
    </row>
    <row r="54" spans="2:13" x14ac:dyDescent="0.25">
      <c r="C54" s="243"/>
      <c r="D54" s="244"/>
      <c r="E54" s="254"/>
      <c r="F54" s="254"/>
      <c r="G54" s="328"/>
      <c r="H54" s="243"/>
      <c r="J54" s="330"/>
      <c r="K54" s="330"/>
      <c r="L54" s="330"/>
      <c r="M54" s="330"/>
    </row>
    <row r="55" spans="2:13" ht="48.75" x14ac:dyDescent="0.25">
      <c r="C55" s="243"/>
      <c r="D55" s="249" t="s">
        <v>503</v>
      </c>
      <c r="E55" s="256"/>
      <c r="F55" s="256"/>
      <c r="G55" s="328" t="s">
        <v>769</v>
      </c>
      <c r="H55" s="243"/>
      <c r="I55" s="331" t="s">
        <v>0</v>
      </c>
      <c r="J55" s="332"/>
      <c r="K55" s="332"/>
      <c r="L55" s="332"/>
      <c r="M55" s="332"/>
    </row>
    <row r="56" spans="2:13" x14ac:dyDescent="0.25">
      <c r="C56" s="243"/>
      <c r="D56" s="260" t="s">
        <v>504</v>
      </c>
      <c r="E56" s="261"/>
      <c r="F56" s="261"/>
      <c r="G56" s="328"/>
      <c r="H56" s="329" t="s">
        <v>0</v>
      </c>
      <c r="J56" s="330"/>
      <c r="K56" s="330"/>
      <c r="L56" s="330"/>
      <c r="M56" s="330"/>
    </row>
    <row r="57" spans="2:13" ht="24.75" x14ac:dyDescent="0.25">
      <c r="C57" s="243"/>
      <c r="D57" s="249" t="s">
        <v>505</v>
      </c>
      <c r="E57" s="256"/>
      <c r="F57" s="256"/>
      <c r="G57" s="328"/>
      <c r="H57" s="329" t="s">
        <v>0</v>
      </c>
      <c r="J57" s="330"/>
      <c r="K57" s="330"/>
      <c r="L57" s="330"/>
      <c r="M57" s="330"/>
    </row>
    <row r="58" spans="2:13" ht="36.75" x14ac:dyDescent="0.25">
      <c r="C58" s="243"/>
      <c r="D58" s="260" t="s">
        <v>506</v>
      </c>
      <c r="E58" s="261"/>
      <c r="F58" s="261"/>
      <c r="G58" s="328" t="s">
        <v>770</v>
      </c>
      <c r="H58" s="329" t="s">
        <v>0</v>
      </c>
      <c r="J58" s="330"/>
      <c r="K58" s="330"/>
      <c r="L58" s="330"/>
      <c r="M58" s="330"/>
    </row>
    <row r="59" spans="2:13" x14ac:dyDescent="0.25">
      <c r="C59" s="243"/>
      <c r="D59" s="262" t="s">
        <v>507</v>
      </c>
      <c r="E59" s="261"/>
      <c r="F59" s="261"/>
      <c r="G59" s="328"/>
      <c r="H59" s="329"/>
      <c r="J59" s="330"/>
      <c r="K59" s="330"/>
      <c r="L59" s="330"/>
      <c r="M59" s="330"/>
    </row>
    <row r="60" spans="2:13" ht="96.75" x14ac:dyDescent="0.25">
      <c r="C60" s="243"/>
      <c r="D60" s="247" t="s">
        <v>508</v>
      </c>
      <c r="E60" s="248"/>
      <c r="F60" s="248"/>
      <c r="G60" s="328" t="s">
        <v>771</v>
      </c>
      <c r="H60" s="243"/>
      <c r="J60" s="330"/>
      <c r="K60" s="330"/>
      <c r="L60" s="330"/>
      <c r="M60" s="330"/>
    </row>
    <row r="61" spans="2:13" ht="132.75" x14ac:dyDescent="0.25">
      <c r="C61" s="243"/>
      <c r="D61" s="247" t="s">
        <v>509</v>
      </c>
      <c r="E61" s="248"/>
      <c r="F61" s="248"/>
      <c r="G61" s="328" t="s">
        <v>772</v>
      </c>
      <c r="H61" s="243"/>
      <c r="J61" s="330"/>
      <c r="K61" s="330"/>
      <c r="L61" s="330"/>
      <c r="M61" s="330"/>
    </row>
    <row r="62" spans="2:13" ht="24.75" x14ac:dyDescent="0.25">
      <c r="C62" s="243"/>
      <c r="D62" s="247" t="s">
        <v>510</v>
      </c>
      <c r="E62" s="248"/>
      <c r="F62" s="248"/>
      <c r="G62" s="328" t="s">
        <v>773</v>
      </c>
      <c r="H62" s="243"/>
      <c r="J62" s="330"/>
      <c r="K62" s="330"/>
      <c r="L62" s="330"/>
      <c r="M62" s="330"/>
    </row>
    <row r="63" spans="2:13" x14ac:dyDescent="0.25">
      <c r="C63" s="243"/>
      <c r="D63" s="247"/>
      <c r="E63" s="248"/>
      <c r="F63" s="248"/>
      <c r="G63" s="328"/>
      <c r="H63" s="243"/>
      <c r="J63" s="330"/>
      <c r="K63" s="330"/>
      <c r="L63" s="330"/>
      <c r="M63" s="330"/>
    </row>
    <row r="64" spans="2:13" ht="24" x14ac:dyDescent="0.25">
      <c r="B64" s="263" t="s">
        <v>511</v>
      </c>
      <c r="C64" s="264" t="s">
        <v>512</v>
      </c>
      <c r="D64" s="265" t="s">
        <v>513</v>
      </c>
      <c r="E64" s="266" t="s">
        <v>514</v>
      </c>
      <c r="F64" s="265"/>
      <c r="G64" s="336" t="s">
        <v>774</v>
      </c>
      <c r="H64" s="331" t="s">
        <v>0</v>
      </c>
      <c r="J64" s="330"/>
      <c r="K64" s="330"/>
      <c r="L64" s="330"/>
      <c r="M64" s="330"/>
    </row>
    <row r="65" spans="2:13" ht="108" x14ac:dyDescent="0.25">
      <c r="B65" s="267"/>
      <c r="C65" s="264"/>
      <c r="D65" s="244"/>
      <c r="E65" s="266"/>
      <c r="F65" s="266"/>
      <c r="G65" s="336" t="s">
        <v>775</v>
      </c>
      <c r="H65" s="335"/>
      <c r="I65" s="331" t="s">
        <v>0</v>
      </c>
      <c r="J65" s="332"/>
      <c r="K65" s="332"/>
      <c r="L65" s="332"/>
      <c r="M65" s="332"/>
    </row>
    <row r="66" spans="2:13" ht="24" x14ac:dyDescent="0.25">
      <c r="C66" s="264" t="s">
        <v>515</v>
      </c>
      <c r="D66" s="244"/>
      <c r="E66" s="266" t="s">
        <v>516</v>
      </c>
      <c r="F66" s="265"/>
      <c r="G66" s="272"/>
      <c r="H66" s="331"/>
      <c r="J66" s="330"/>
      <c r="K66" s="330"/>
      <c r="L66" s="330"/>
      <c r="M66" s="330"/>
    </row>
    <row r="67" spans="2:13" x14ac:dyDescent="0.25">
      <c r="C67" s="264"/>
      <c r="D67" s="244"/>
      <c r="E67" s="242" t="s">
        <v>517</v>
      </c>
      <c r="F67" s="265"/>
      <c r="G67" s="272"/>
      <c r="H67" s="331"/>
      <c r="J67" s="330"/>
      <c r="K67" s="330"/>
      <c r="L67" s="330"/>
      <c r="M67" s="330"/>
    </row>
    <row r="68" spans="2:13" ht="60" x14ac:dyDescent="0.25">
      <c r="C68" s="264" t="s">
        <v>518</v>
      </c>
      <c r="D68" s="244"/>
      <c r="E68" s="266" t="s">
        <v>519</v>
      </c>
      <c r="F68" s="266" t="s">
        <v>776</v>
      </c>
      <c r="G68" s="337"/>
      <c r="J68" s="330"/>
      <c r="K68" s="330"/>
      <c r="L68" s="330"/>
      <c r="M68" s="330"/>
    </row>
    <row r="69" spans="2:13" ht="72" x14ac:dyDescent="0.25">
      <c r="C69" s="268"/>
      <c r="D69" s="244"/>
      <c r="E69" s="266" t="s">
        <v>520</v>
      </c>
      <c r="F69" s="266" t="s">
        <v>777</v>
      </c>
      <c r="G69" s="337"/>
      <c r="J69" s="330"/>
      <c r="K69" s="330"/>
      <c r="L69" s="330"/>
      <c r="M69" s="330"/>
    </row>
    <row r="70" spans="2:13" ht="60" x14ac:dyDescent="0.25">
      <c r="C70" s="268"/>
      <c r="D70" s="244"/>
      <c r="E70" s="266" t="s">
        <v>521</v>
      </c>
      <c r="F70" s="266" t="s">
        <v>778</v>
      </c>
      <c r="G70" s="337"/>
      <c r="J70" s="330"/>
      <c r="K70" s="330"/>
      <c r="L70" s="330"/>
      <c r="M70" s="330"/>
    </row>
    <row r="71" spans="2:13" ht="72" x14ac:dyDescent="0.25">
      <c r="C71" s="268"/>
      <c r="D71" s="244"/>
      <c r="E71" s="266" t="s">
        <v>522</v>
      </c>
      <c r="F71" s="338" t="s">
        <v>779</v>
      </c>
      <c r="G71" s="337"/>
      <c r="J71" s="330"/>
      <c r="K71" s="330"/>
      <c r="L71" s="330"/>
      <c r="M71" s="330"/>
    </row>
    <row r="72" spans="2:13" ht="24" x14ac:dyDescent="0.25">
      <c r="C72" s="268"/>
      <c r="D72" s="244"/>
      <c r="E72" s="266" t="s">
        <v>523</v>
      </c>
      <c r="F72" s="266"/>
      <c r="G72" s="337"/>
      <c r="J72" s="330"/>
      <c r="K72" s="330"/>
      <c r="L72" s="330"/>
      <c r="M72" s="330"/>
    </row>
    <row r="73" spans="2:13" ht="96.75" x14ac:dyDescent="0.25">
      <c r="C73" s="268"/>
      <c r="D73" s="244"/>
      <c r="E73" s="269" t="s">
        <v>524</v>
      </c>
      <c r="F73" s="280"/>
      <c r="G73" s="339" t="s">
        <v>780</v>
      </c>
      <c r="H73" s="331" t="s">
        <v>0</v>
      </c>
      <c r="J73" s="330"/>
      <c r="K73" s="330"/>
      <c r="L73" s="330"/>
      <c r="M73" s="330"/>
    </row>
    <row r="74" spans="2:13" ht="24" x14ac:dyDescent="0.25">
      <c r="C74" s="264"/>
      <c r="D74" s="244"/>
      <c r="E74" s="266" t="s">
        <v>525</v>
      </c>
      <c r="F74" s="266"/>
      <c r="G74" s="272"/>
      <c r="H74" s="331" t="s">
        <v>0</v>
      </c>
      <c r="J74" s="330"/>
      <c r="K74" s="330"/>
      <c r="L74" s="330"/>
      <c r="M74" s="330"/>
    </row>
    <row r="75" spans="2:13" ht="24" x14ac:dyDescent="0.25">
      <c r="C75" s="264"/>
      <c r="D75" s="265" t="s">
        <v>526</v>
      </c>
      <c r="E75" s="265"/>
      <c r="F75" s="265"/>
      <c r="G75" s="272"/>
      <c r="H75" s="331" t="s">
        <v>0</v>
      </c>
      <c r="J75" s="330"/>
      <c r="K75" s="330"/>
      <c r="L75" s="330"/>
      <c r="M75" s="330"/>
    </row>
    <row r="76" spans="2:13" ht="24" x14ac:dyDescent="0.25">
      <c r="C76" s="270"/>
      <c r="D76" s="271" t="s">
        <v>527</v>
      </c>
      <c r="E76" s="271"/>
      <c r="F76" s="271"/>
      <c r="G76" s="272"/>
      <c r="J76" s="330"/>
      <c r="K76" s="330"/>
      <c r="L76" s="330"/>
      <c r="M76" s="330"/>
    </row>
    <row r="77" spans="2:13" x14ac:dyDescent="0.25">
      <c r="C77" s="272"/>
      <c r="D77" s="244"/>
      <c r="G77" s="244"/>
      <c r="J77" s="330"/>
      <c r="K77" s="330"/>
      <c r="L77" s="330"/>
      <c r="M77" s="330"/>
    </row>
    <row r="78" spans="2:13" ht="24" x14ac:dyDescent="0.25">
      <c r="C78" s="264" t="s">
        <v>528</v>
      </c>
      <c r="D78" s="244"/>
      <c r="E78" s="273" t="s">
        <v>529</v>
      </c>
      <c r="F78" s="273" t="s">
        <v>781</v>
      </c>
      <c r="G78" s="272"/>
      <c r="J78" s="330"/>
      <c r="K78" s="330"/>
      <c r="L78" s="330"/>
      <c r="M78" s="330"/>
    </row>
    <row r="79" spans="2:13" x14ac:dyDescent="0.25">
      <c r="C79" s="264"/>
      <c r="D79" s="244"/>
      <c r="E79" s="273"/>
      <c r="F79" s="273"/>
      <c r="G79" s="272"/>
      <c r="J79" s="330"/>
      <c r="K79" s="330"/>
      <c r="L79" s="330"/>
      <c r="M79" s="330"/>
    </row>
    <row r="80" spans="2:13" ht="60" x14ac:dyDescent="0.25">
      <c r="C80" s="270"/>
      <c r="D80" s="244"/>
      <c r="E80" s="273" t="s">
        <v>530</v>
      </c>
      <c r="F80" s="273" t="s">
        <v>782</v>
      </c>
      <c r="G80" s="272"/>
      <c r="J80" s="330"/>
      <c r="K80" s="330"/>
      <c r="L80" s="330"/>
      <c r="M80" s="330"/>
    </row>
    <row r="81" spans="3:13" ht="72" x14ac:dyDescent="0.25">
      <c r="C81" s="270"/>
      <c r="D81" s="244"/>
      <c r="E81" s="273" t="s">
        <v>531</v>
      </c>
      <c r="F81" s="273" t="s">
        <v>783</v>
      </c>
      <c r="G81" s="272"/>
      <c r="J81" s="330"/>
      <c r="K81" s="330"/>
      <c r="L81" s="330"/>
      <c r="M81" s="330"/>
    </row>
    <row r="82" spans="3:13" x14ac:dyDescent="0.25">
      <c r="C82" s="270"/>
      <c r="D82" s="244"/>
      <c r="E82" s="273" t="s">
        <v>532</v>
      </c>
      <c r="F82" s="273"/>
      <c r="G82" s="272"/>
      <c r="J82" s="330"/>
      <c r="K82" s="330"/>
      <c r="L82" s="330"/>
      <c r="M82" s="330"/>
    </row>
    <row r="83" spans="3:13" x14ac:dyDescent="0.25">
      <c r="C83" s="270"/>
      <c r="D83" s="244"/>
      <c r="E83" s="274" t="s">
        <v>533</v>
      </c>
      <c r="F83" s="273"/>
      <c r="G83" s="272"/>
      <c r="J83" s="330"/>
      <c r="K83" s="330"/>
      <c r="L83" s="330"/>
      <c r="M83" s="330"/>
    </row>
    <row r="84" spans="3:13" x14ac:dyDescent="0.25">
      <c r="C84" s="270"/>
      <c r="D84" s="244"/>
      <c r="E84" s="274" t="s">
        <v>534</v>
      </c>
      <c r="F84" s="273"/>
      <c r="G84" s="272"/>
      <c r="J84" s="330"/>
      <c r="K84" s="330"/>
      <c r="L84" s="330"/>
      <c r="M84" s="330"/>
    </row>
    <row r="85" spans="3:13" x14ac:dyDescent="0.25">
      <c r="C85" s="270"/>
      <c r="D85" s="244"/>
      <c r="E85" s="274" t="s">
        <v>535</v>
      </c>
      <c r="F85" s="273"/>
      <c r="G85" s="272"/>
      <c r="J85" s="330"/>
      <c r="K85" s="330"/>
      <c r="L85" s="330"/>
      <c r="M85" s="330"/>
    </row>
    <row r="86" spans="3:13" x14ac:dyDescent="0.25">
      <c r="C86" s="270"/>
      <c r="D86" s="244"/>
      <c r="E86" s="274" t="s">
        <v>536</v>
      </c>
      <c r="F86" s="273"/>
      <c r="G86" s="272"/>
      <c r="J86" s="330"/>
      <c r="K86" s="330"/>
      <c r="L86" s="330"/>
      <c r="M86" s="330"/>
    </row>
    <row r="87" spans="3:13" x14ac:dyDescent="0.25">
      <c r="C87" s="270"/>
      <c r="D87" s="275" t="s">
        <v>537</v>
      </c>
      <c r="E87" s="271"/>
      <c r="F87" s="273"/>
      <c r="G87" s="272"/>
      <c r="J87" s="330"/>
      <c r="K87" s="330"/>
      <c r="L87" s="330"/>
      <c r="M87" s="330"/>
    </row>
    <row r="88" spans="3:13" x14ac:dyDescent="0.25">
      <c r="C88" s="270"/>
      <c r="D88" s="244"/>
      <c r="E88" s="274" t="s">
        <v>538</v>
      </c>
      <c r="F88" s="273"/>
      <c r="G88" s="272"/>
      <c r="J88" s="330"/>
      <c r="K88" s="330"/>
      <c r="L88" s="330"/>
      <c r="M88" s="330"/>
    </row>
    <row r="89" spans="3:13" x14ac:dyDescent="0.25">
      <c r="C89" s="264" t="s">
        <v>539</v>
      </c>
      <c r="D89" s="244"/>
      <c r="E89" s="273" t="s">
        <v>540</v>
      </c>
      <c r="F89" s="271"/>
      <c r="G89" s="272"/>
      <c r="J89" s="330"/>
      <c r="K89" s="330"/>
      <c r="L89" s="330"/>
      <c r="M89" s="330"/>
    </row>
    <row r="90" spans="3:13" ht="36" x14ac:dyDescent="0.25">
      <c r="C90" s="264"/>
      <c r="D90" s="244"/>
      <c r="E90" s="274" t="s">
        <v>541</v>
      </c>
      <c r="F90" s="271"/>
      <c r="G90" s="272"/>
      <c r="J90" s="330"/>
      <c r="K90" s="330"/>
      <c r="L90" s="330"/>
      <c r="M90" s="330"/>
    </row>
    <row r="91" spans="3:13" ht="24" x14ac:dyDescent="0.25">
      <c r="D91" s="265" t="s">
        <v>542</v>
      </c>
      <c r="E91" s="266" t="s">
        <v>543</v>
      </c>
      <c r="F91" s="265"/>
      <c r="G91" s="272"/>
      <c r="H91" s="331" t="s">
        <v>0</v>
      </c>
      <c r="J91" s="330"/>
      <c r="K91" s="330"/>
      <c r="L91" s="330"/>
      <c r="M91" s="330"/>
    </row>
    <row r="92" spans="3:13" x14ac:dyDescent="0.25">
      <c r="C92" s="264"/>
      <c r="D92" s="265" t="s">
        <v>544</v>
      </c>
      <c r="E92" s="265"/>
      <c r="F92" s="265"/>
      <c r="G92" s="272"/>
      <c r="H92" s="331" t="s">
        <v>0</v>
      </c>
      <c r="J92" s="330"/>
      <c r="K92" s="330"/>
      <c r="L92" s="330"/>
      <c r="M92" s="330"/>
    </row>
    <row r="93" spans="3:13" x14ac:dyDescent="0.25">
      <c r="C93" s="264"/>
      <c r="D93" s="244"/>
      <c r="E93" s="265"/>
      <c r="F93" s="265"/>
      <c r="G93" s="272"/>
      <c r="H93" s="331"/>
      <c r="J93" s="330"/>
      <c r="K93" s="330"/>
      <c r="L93" s="330"/>
      <c r="M93" s="330"/>
    </row>
    <row r="94" spans="3:13" x14ac:dyDescent="0.25">
      <c r="C94" s="264"/>
      <c r="D94" s="265" t="s">
        <v>545</v>
      </c>
      <c r="E94" s="265"/>
      <c r="F94" s="265"/>
      <c r="G94" s="272"/>
      <c r="H94" s="331" t="s">
        <v>0</v>
      </c>
      <c r="J94" s="330"/>
      <c r="K94" s="330"/>
      <c r="L94" s="330"/>
      <c r="M94" s="330"/>
    </row>
    <row r="95" spans="3:13" x14ac:dyDescent="0.25">
      <c r="C95" s="264"/>
      <c r="D95" s="276" t="s">
        <v>546</v>
      </c>
      <c r="E95" s="277"/>
      <c r="F95" s="277"/>
      <c r="G95" s="272"/>
      <c r="H95" s="331" t="s">
        <v>0</v>
      </c>
      <c r="J95" s="330"/>
      <c r="K95" s="330"/>
      <c r="L95" s="330"/>
      <c r="M95" s="330"/>
    </row>
    <row r="96" spans="3:13" x14ac:dyDescent="0.25">
      <c r="C96" s="264"/>
      <c r="D96" s="276" t="s">
        <v>547</v>
      </c>
      <c r="E96" s="277"/>
      <c r="F96" s="277"/>
      <c r="G96" s="272"/>
      <c r="H96" s="331"/>
      <c r="J96" s="330"/>
      <c r="K96" s="330"/>
      <c r="L96" s="330"/>
      <c r="M96" s="330"/>
    </row>
    <row r="97" spans="3:13" x14ac:dyDescent="0.25">
      <c r="C97" s="264"/>
      <c r="D97" s="276" t="s">
        <v>548</v>
      </c>
      <c r="E97" s="277"/>
      <c r="F97" s="277"/>
      <c r="G97" s="272"/>
      <c r="H97" s="331" t="s">
        <v>0</v>
      </c>
      <c r="J97" s="330"/>
      <c r="K97" s="330"/>
      <c r="L97" s="330"/>
      <c r="M97" s="330"/>
    </row>
    <row r="98" spans="3:13" x14ac:dyDescent="0.25">
      <c r="C98" s="264"/>
      <c r="D98" s="276" t="s">
        <v>549</v>
      </c>
      <c r="E98" s="277"/>
      <c r="F98" s="277"/>
      <c r="G98" s="272"/>
      <c r="H98" s="331"/>
      <c r="J98" s="330"/>
      <c r="K98" s="330"/>
      <c r="L98" s="330"/>
      <c r="M98" s="330"/>
    </row>
    <row r="99" spans="3:13" x14ac:dyDescent="0.25">
      <c r="C99" s="264"/>
      <c r="D99" s="276" t="s">
        <v>550</v>
      </c>
      <c r="E99" s="277"/>
      <c r="F99" s="277"/>
      <c r="G99" s="272"/>
      <c r="H99" s="331"/>
      <c r="J99" s="330"/>
      <c r="K99" s="330"/>
      <c r="L99" s="330"/>
      <c r="M99" s="330"/>
    </row>
    <row r="100" spans="3:13" ht="24" x14ac:dyDescent="0.25">
      <c r="C100" s="264" t="s">
        <v>551</v>
      </c>
      <c r="D100" s="244"/>
      <c r="E100" s="266" t="s">
        <v>552</v>
      </c>
      <c r="F100" s="266"/>
      <c r="G100" s="272"/>
      <c r="I100" s="331"/>
      <c r="J100" s="332"/>
      <c r="K100" s="332"/>
      <c r="L100" s="332"/>
      <c r="M100" s="332"/>
    </row>
    <row r="101" spans="3:13" ht="36" x14ac:dyDescent="0.25">
      <c r="C101" s="264" t="s">
        <v>553</v>
      </c>
      <c r="D101" s="265" t="s">
        <v>554</v>
      </c>
      <c r="E101" s="265"/>
      <c r="F101" s="265"/>
      <c r="G101" s="272"/>
      <c r="H101" s="331" t="s">
        <v>0</v>
      </c>
      <c r="J101" s="330"/>
      <c r="K101" s="330"/>
      <c r="L101" s="330"/>
      <c r="M101" s="330"/>
    </row>
    <row r="102" spans="3:13" ht="24" x14ac:dyDescent="0.25">
      <c r="C102" s="264"/>
      <c r="D102" s="265" t="s">
        <v>555</v>
      </c>
      <c r="E102" s="265"/>
      <c r="F102" s="265"/>
      <c r="G102" s="272"/>
      <c r="H102" s="331" t="s">
        <v>0</v>
      </c>
      <c r="J102" s="330"/>
      <c r="K102" s="330"/>
      <c r="L102" s="330"/>
      <c r="M102" s="330"/>
    </row>
    <row r="103" spans="3:13" ht="24" x14ac:dyDescent="0.25">
      <c r="C103" s="264"/>
      <c r="D103" s="265" t="s">
        <v>556</v>
      </c>
      <c r="E103" s="265"/>
      <c r="F103" s="265"/>
      <c r="G103" s="272"/>
      <c r="H103" s="331" t="s">
        <v>0</v>
      </c>
      <c r="J103" s="330"/>
      <c r="K103" s="330"/>
      <c r="L103" s="330"/>
      <c r="M103" s="330"/>
    </row>
    <row r="104" spans="3:13" ht="24" x14ac:dyDescent="0.25">
      <c r="C104" s="264" t="s">
        <v>557</v>
      </c>
      <c r="D104" s="265" t="s">
        <v>558</v>
      </c>
      <c r="E104" s="266" t="s">
        <v>559</v>
      </c>
      <c r="F104" s="265"/>
      <c r="G104" s="272"/>
      <c r="H104" s="331" t="s">
        <v>0</v>
      </c>
      <c r="J104" s="330"/>
      <c r="K104" s="330"/>
      <c r="L104" s="330"/>
      <c r="M104" s="330"/>
    </row>
    <row r="105" spans="3:13" x14ac:dyDescent="0.25">
      <c r="C105" s="278"/>
      <c r="D105" s="265" t="s">
        <v>560</v>
      </c>
      <c r="E105" s="265"/>
      <c r="F105" s="265"/>
      <c r="G105" s="272"/>
      <c r="H105" s="331"/>
      <c r="J105" s="330"/>
      <c r="K105" s="330"/>
      <c r="L105" s="330"/>
      <c r="M105" s="330"/>
    </row>
    <row r="106" spans="3:13" x14ac:dyDescent="0.25">
      <c r="C106" s="278"/>
      <c r="D106" s="244"/>
      <c r="E106" s="265"/>
      <c r="F106" s="265"/>
      <c r="G106" s="272"/>
      <c r="H106" s="331"/>
      <c r="J106" s="330"/>
      <c r="K106" s="330"/>
      <c r="L106" s="330"/>
      <c r="M106" s="330"/>
    </row>
    <row r="107" spans="3:13" ht="36.75" x14ac:dyDescent="0.25">
      <c r="C107" s="264" t="s">
        <v>561</v>
      </c>
      <c r="D107" s="276" t="s">
        <v>562</v>
      </c>
      <c r="E107" s="269" t="s">
        <v>563</v>
      </c>
      <c r="F107" s="277"/>
      <c r="G107" s="339" t="s">
        <v>784</v>
      </c>
      <c r="H107" s="331" t="s">
        <v>0</v>
      </c>
      <c r="J107" s="330"/>
      <c r="K107" s="330"/>
      <c r="L107" s="330"/>
      <c r="M107" s="330"/>
    </row>
    <row r="108" spans="3:13" x14ac:dyDescent="0.25">
      <c r="C108" s="279"/>
      <c r="D108" s="244"/>
      <c r="E108" s="280"/>
      <c r="F108" s="280"/>
      <c r="G108" s="339"/>
      <c r="H108" s="335"/>
      <c r="I108" s="331" t="s">
        <v>0</v>
      </c>
      <c r="J108" s="332"/>
      <c r="K108" s="332"/>
      <c r="L108" s="332"/>
      <c r="M108" s="332"/>
    </row>
    <row r="109" spans="3:13" x14ac:dyDescent="0.25">
      <c r="C109" s="279"/>
      <c r="D109" s="244"/>
      <c r="E109" s="269" t="s">
        <v>564</v>
      </c>
      <c r="F109" s="280"/>
      <c r="G109" s="339"/>
      <c r="H109" s="335"/>
      <c r="I109" s="331" t="s">
        <v>0</v>
      </c>
      <c r="J109" s="332"/>
      <c r="K109" s="332"/>
      <c r="L109" s="332"/>
      <c r="M109" s="332"/>
    </row>
    <row r="110" spans="3:13" ht="48.75" x14ac:dyDescent="0.25">
      <c r="C110" s="279"/>
      <c r="D110" s="281" t="s">
        <v>565</v>
      </c>
      <c r="E110" s="282"/>
      <c r="F110" s="282"/>
      <c r="G110" s="339" t="s">
        <v>785</v>
      </c>
      <c r="H110" s="331" t="s">
        <v>0</v>
      </c>
      <c r="J110" s="330"/>
      <c r="K110" s="330"/>
      <c r="L110" s="330"/>
      <c r="M110" s="330"/>
    </row>
    <row r="111" spans="3:13" x14ac:dyDescent="0.25">
      <c r="C111" s="279"/>
      <c r="D111" s="281" t="s">
        <v>566</v>
      </c>
      <c r="E111" s="282"/>
      <c r="F111" s="282"/>
      <c r="G111" s="339"/>
      <c r="H111" s="331" t="s">
        <v>0</v>
      </c>
      <c r="J111" s="330"/>
      <c r="K111" s="330"/>
      <c r="L111" s="330"/>
      <c r="M111" s="330"/>
    </row>
    <row r="112" spans="3:13" ht="24.75" x14ac:dyDescent="0.25">
      <c r="D112" s="283"/>
      <c r="E112" s="269" t="s">
        <v>567</v>
      </c>
      <c r="F112" s="280"/>
      <c r="G112" s="339"/>
      <c r="H112" s="331" t="s">
        <v>0</v>
      </c>
      <c r="J112" s="330"/>
      <c r="K112" s="330"/>
      <c r="L112" s="330"/>
      <c r="M112" s="330"/>
    </row>
    <row r="113" spans="2:13" ht="96.75" x14ac:dyDescent="0.25">
      <c r="D113" s="284"/>
      <c r="E113" s="269" t="s">
        <v>524</v>
      </c>
      <c r="F113" s="280"/>
      <c r="G113" s="339" t="s">
        <v>780</v>
      </c>
      <c r="I113" s="331" t="s">
        <v>0</v>
      </c>
      <c r="J113" s="332"/>
      <c r="K113" s="332"/>
      <c r="L113" s="332"/>
      <c r="M113" s="332"/>
    </row>
    <row r="114" spans="2:13" ht="36" x14ac:dyDescent="0.25">
      <c r="B114" s="285" t="s">
        <v>568</v>
      </c>
      <c r="C114" s="286" t="s">
        <v>569</v>
      </c>
      <c r="D114" s="287" t="s">
        <v>570</v>
      </c>
      <c r="E114" s="287"/>
      <c r="F114" s="287"/>
      <c r="G114" s="340" t="s">
        <v>0</v>
      </c>
      <c r="H114" s="331" t="s">
        <v>0</v>
      </c>
      <c r="J114" s="330"/>
      <c r="K114" s="330"/>
      <c r="L114" s="330"/>
      <c r="M114" s="330"/>
    </row>
    <row r="115" spans="2:13" ht="24" x14ac:dyDescent="0.25">
      <c r="C115" s="288"/>
      <c r="D115" s="289" t="s">
        <v>571</v>
      </c>
      <c r="E115" s="289"/>
      <c r="F115" s="289"/>
      <c r="G115" s="341"/>
      <c r="J115" s="330"/>
      <c r="K115" s="330"/>
      <c r="L115" s="330"/>
      <c r="M115" s="330"/>
    </row>
    <row r="116" spans="2:13" ht="36" x14ac:dyDescent="0.25">
      <c r="C116" s="290" t="s">
        <v>572</v>
      </c>
      <c r="D116" s="291" t="s">
        <v>573</v>
      </c>
      <c r="E116" s="291"/>
      <c r="F116" s="291"/>
      <c r="G116" s="342" t="s">
        <v>0</v>
      </c>
      <c r="H116" s="331" t="s">
        <v>0</v>
      </c>
      <c r="J116" s="330"/>
      <c r="K116" s="330"/>
      <c r="L116" s="330"/>
      <c r="M116" s="330"/>
    </row>
    <row r="117" spans="2:13" x14ac:dyDescent="0.25">
      <c r="C117" s="286" t="s">
        <v>574</v>
      </c>
      <c r="D117" s="287" t="s">
        <v>575</v>
      </c>
      <c r="E117" s="287"/>
      <c r="F117" s="287"/>
      <c r="G117" s="340" t="s">
        <v>786</v>
      </c>
      <c r="H117" s="331" t="s">
        <v>0</v>
      </c>
      <c r="J117" s="330"/>
      <c r="K117" s="330"/>
      <c r="L117" s="330"/>
      <c r="M117" s="330"/>
    </row>
    <row r="118" spans="2:13" x14ac:dyDescent="0.25">
      <c r="C118" s="288"/>
      <c r="D118" s="292" t="s">
        <v>576</v>
      </c>
      <c r="E118" s="287"/>
      <c r="F118" s="287"/>
      <c r="G118" s="341"/>
      <c r="H118" s="331" t="s">
        <v>0</v>
      </c>
      <c r="J118" s="330"/>
      <c r="K118" s="330"/>
      <c r="L118" s="330"/>
      <c r="M118" s="330"/>
    </row>
    <row r="119" spans="2:13" ht="24" x14ac:dyDescent="0.25">
      <c r="C119" s="288"/>
      <c r="D119" s="292" t="s">
        <v>577</v>
      </c>
      <c r="E119" s="287"/>
      <c r="F119" s="287"/>
      <c r="G119" s="341"/>
      <c r="H119" s="331" t="s">
        <v>0</v>
      </c>
      <c r="J119" s="330"/>
      <c r="K119" s="330"/>
      <c r="L119" s="330"/>
      <c r="M119" s="330"/>
    </row>
    <row r="120" spans="2:13" x14ac:dyDescent="0.25">
      <c r="C120" s="288"/>
      <c r="D120" s="287" t="s">
        <v>578</v>
      </c>
      <c r="E120" s="287"/>
      <c r="F120" s="287"/>
      <c r="G120" s="341"/>
      <c r="H120" s="331" t="s">
        <v>0</v>
      </c>
      <c r="J120" s="330"/>
      <c r="K120" s="330"/>
      <c r="L120" s="330"/>
      <c r="M120" s="330"/>
    </row>
    <row r="121" spans="2:13" ht="24" x14ac:dyDescent="0.25">
      <c r="C121" s="288"/>
      <c r="D121" s="292" t="s">
        <v>579</v>
      </c>
      <c r="E121" s="287"/>
      <c r="F121" s="287"/>
      <c r="G121" s="341"/>
      <c r="H121" s="331" t="s">
        <v>0</v>
      </c>
      <c r="J121" s="330"/>
      <c r="K121" s="330"/>
      <c r="L121" s="330"/>
      <c r="M121" s="330"/>
    </row>
    <row r="122" spans="2:13" ht="24" x14ac:dyDescent="0.25">
      <c r="C122" s="288"/>
      <c r="D122" s="287" t="s">
        <v>580</v>
      </c>
      <c r="E122" s="287"/>
      <c r="F122" s="287"/>
      <c r="G122" s="341"/>
      <c r="H122" s="331" t="s">
        <v>0</v>
      </c>
      <c r="J122" s="330"/>
      <c r="K122" s="330"/>
      <c r="L122" s="330"/>
      <c r="M122" s="330"/>
    </row>
    <row r="123" spans="2:13" x14ac:dyDescent="0.25">
      <c r="C123" s="293" t="s">
        <v>581</v>
      </c>
      <c r="D123" s="287" t="s">
        <v>1</v>
      </c>
      <c r="E123" s="287"/>
      <c r="F123" s="287"/>
      <c r="G123" s="341"/>
      <c r="H123" s="331"/>
      <c r="J123" s="330"/>
      <c r="K123" s="330"/>
      <c r="L123" s="330"/>
      <c r="M123" s="330"/>
    </row>
    <row r="124" spans="2:13" x14ac:dyDescent="0.25">
      <c r="C124" s="288"/>
      <c r="D124" s="287" t="s">
        <v>582</v>
      </c>
      <c r="E124" s="287"/>
      <c r="F124" s="287"/>
      <c r="G124" s="341"/>
      <c r="H124" s="331"/>
      <c r="J124" s="330"/>
      <c r="K124" s="330"/>
      <c r="L124" s="330"/>
      <c r="M124" s="330"/>
    </row>
    <row r="125" spans="2:13" x14ac:dyDescent="0.25">
      <c r="C125" s="288"/>
      <c r="D125" s="287" t="s">
        <v>583</v>
      </c>
      <c r="E125" s="287"/>
      <c r="F125" s="287"/>
      <c r="G125" s="341"/>
      <c r="H125" s="331"/>
      <c r="J125" s="330"/>
      <c r="K125" s="330"/>
      <c r="L125" s="330"/>
      <c r="M125" s="330"/>
    </row>
    <row r="126" spans="2:13" ht="36" x14ac:dyDescent="0.25">
      <c r="C126" s="288"/>
      <c r="D126" s="287" t="s">
        <v>584</v>
      </c>
      <c r="E126" s="294" t="s">
        <v>585</v>
      </c>
      <c r="F126" s="287"/>
      <c r="G126" s="341"/>
      <c r="H126" s="331"/>
      <c r="J126" s="330"/>
      <c r="K126" s="330"/>
      <c r="L126" s="330"/>
      <c r="M126" s="330"/>
    </row>
    <row r="127" spans="2:13" x14ac:dyDescent="0.25">
      <c r="C127" s="288"/>
      <c r="D127" s="287" t="s">
        <v>586</v>
      </c>
      <c r="E127" s="287"/>
      <c r="F127" s="287"/>
      <c r="G127" s="341"/>
      <c r="H127" s="331"/>
      <c r="J127" s="330"/>
      <c r="K127" s="330"/>
      <c r="L127" s="330"/>
      <c r="M127" s="330"/>
    </row>
    <row r="128" spans="2:13" x14ac:dyDescent="0.25">
      <c r="C128" s="293" t="s">
        <v>587</v>
      </c>
      <c r="D128" s="287" t="s">
        <v>1</v>
      </c>
      <c r="E128" s="287"/>
      <c r="F128" s="287"/>
      <c r="G128" s="341"/>
      <c r="H128" s="331"/>
      <c r="J128" s="330"/>
      <c r="K128" s="330"/>
      <c r="L128" s="330"/>
      <c r="M128" s="330"/>
    </row>
    <row r="129" spans="3:13" x14ac:dyDescent="0.25">
      <c r="C129" s="288"/>
      <c r="D129" s="287" t="s">
        <v>1</v>
      </c>
      <c r="E129" s="287"/>
      <c r="F129" s="287"/>
      <c r="G129" s="341"/>
      <c r="H129" s="331"/>
      <c r="J129" s="330"/>
      <c r="K129" s="330"/>
      <c r="L129" s="330"/>
      <c r="M129" s="330"/>
    </row>
    <row r="130" spans="3:13" x14ac:dyDescent="0.25">
      <c r="C130" s="288"/>
      <c r="D130" s="287" t="s">
        <v>1</v>
      </c>
      <c r="E130" s="287"/>
      <c r="F130" s="287"/>
      <c r="G130" s="341"/>
      <c r="H130" s="331"/>
      <c r="J130" s="330"/>
      <c r="K130" s="330"/>
      <c r="L130" s="330"/>
      <c r="M130" s="330"/>
    </row>
    <row r="131" spans="3:13" x14ac:dyDescent="0.25">
      <c r="C131" s="288"/>
      <c r="D131" s="287" t="s">
        <v>1</v>
      </c>
      <c r="E131" s="287"/>
      <c r="F131" s="287"/>
      <c r="G131" s="341"/>
      <c r="H131" s="331"/>
      <c r="J131" s="330"/>
      <c r="K131" s="330"/>
      <c r="L131" s="330"/>
      <c r="M131" s="330"/>
    </row>
    <row r="132" spans="3:13" x14ac:dyDescent="0.25">
      <c r="C132" s="288"/>
      <c r="D132" s="287" t="s">
        <v>1</v>
      </c>
      <c r="E132" s="287"/>
      <c r="F132" s="287"/>
      <c r="G132" s="341"/>
      <c r="H132" s="331"/>
      <c r="J132" s="330"/>
      <c r="K132" s="330"/>
      <c r="L132" s="330"/>
      <c r="M132" s="330"/>
    </row>
    <row r="133" spans="3:13" x14ac:dyDescent="0.25">
      <c r="C133" s="288"/>
      <c r="D133" s="287" t="s">
        <v>1</v>
      </c>
      <c r="E133" s="287"/>
      <c r="F133" s="287"/>
      <c r="G133" s="341"/>
      <c r="H133" s="331"/>
      <c r="J133" s="330"/>
      <c r="K133" s="330"/>
      <c r="L133" s="330"/>
      <c r="M133" s="330"/>
    </row>
    <row r="134" spans="3:13" x14ac:dyDescent="0.25">
      <c r="C134" s="288"/>
      <c r="D134" s="287" t="s">
        <v>1</v>
      </c>
      <c r="E134" s="287"/>
      <c r="F134" s="287"/>
      <c r="G134" s="341"/>
      <c r="H134" s="331"/>
      <c r="J134" s="330"/>
      <c r="K134" s="330"/>
      <c r="L134" s="330"/>
      <c r="M134" s="330"/>
    </row>
    <row r="135" spans="3:13" x14ac:dyDescent="0.25">
      <c r="C135" s="288"/>
      <c r="D135" s="287" t="s">
        <v>1</v>
      </c>
      <c r="E135" s="287"/>
      <c r="F135" s="287"/>
      <c r="G135" s="341"/>
      <c r="H135" s="331"/>
      <c r="J135" s="330"/>
      <c r="K135" s="330"/>
      <c r="L135" s="330"/>
      <c r="M135" s="330"/>
    </row>
    <row r="136" spans="3:13" x14ac:dyDescent="0.25">
      <c r="C136" s="288"/>
      <c r="D136" s="287" t="s">
        <v>1</v>
      </c>
      <c r="E136" s="287"/>
      <c r="F136" s="287"/>
      <c r="G136" s="341"/>
      <c r="H136" s="331"/>
      <c r="J136" s="330"/>
      <c r="K136" s="330"/>
      <c r="L136" s="330"/>
      <c r="M136" s="330"/>
    </row>
    <row r="137" spans="3:13" x14ac:dyDescent="0.25">
      <c r="C137" s="288"/>
      <c r="D137" s="287" t="s">
        <v>1</v>
      </c>
      <c r="E137" s="287"/>
      <c r="F137" s="287"/>
      <c r="G137" s="341"/>
      <c r="H137" s="331"/>
      <c r="J137" s="330"/>
      <c r="K137" s="330"/>
      <c r="L137" s="330"/>
      <c r="M137" s="330"/>
    </row>
    <row r="138" spans="3:13" x14ac:dyDescent="0.25">
      <c r="C138" s="288"/>
      <c r="D138" s="287" t="s">
        <v>1</v>
      </c>
      <c r="E138" s="287"/>
      <c r="F138" s="287"/>
      <c r="G138" s="341"/>
      <c r="H138" s="331"/>
      <c r="J138" s="330"/>
      <c r="K138" s="330"/>
      <c r="L138" s="330"/>
      <c r="M138" s="330"/>
    </row>
    <row r="139" spans="3:13" x14ac:dyDescent="0.25">
      <c r="C139" s="288"/>
      <c r="D139" s="287" t="s">
        <v>1</v>
      </c>
      <c r="E139" s="287"/>
      <c r="F139" s="287"/>
      <c r="G139" s="341"/>
      <c r="H139" s="331"/>
      <c r="J139" s="330"/>
      <c r="K139" s="330"/>
      <c r="L139" s="330"/>
      <c r="M139" s="330"/>
    </row>
    <row r="140" spans="3:13" x14ac:dyDescent="0.25">
      <c r="C140" s="288"/>
      <c r="D140" s="287" t="s">
        <v>1</v>
      </c>
      <c r="E140" s="287"/>
      <c r="F140" s="287"/>
      <c r="G140" s="341"/>
      <c r="H140" s="331"/>
      <c r="J140" s="330"/>
      <c r="K140" s="330"/>
      <c r="L140" s="330"/>
      <c r="M140" s="330"/>
    </row>
    <row r="141" spans="3:13" x14ac:dyDescent="0.25">
      <c r="C141" s="288"/>
      <c r="D141" s="287" t="s">
        <v>1</v>
      </c>
      <c r="E141" s="287"/>
      <c r="F141" s="287"/>
      <c r="G141" s="341"/>
      <c r="H141" s="331"/>
      <c r="J141" s="330"/>
      <c r="K141" s="330"/>
      <c r="L141" s="330"/>
      <c r="M141" s="330"/>
    </row>
    <row r="142" spans="3:13" x14ac:dyDescent="0.25">
      <c r="C142" s="288"/>
      <c r="D142" s="287" t="s">
        <v>588</v>
      </c>
      <c r="E142" s="287"/>
      <c r="F142" s="287"/>
      <c r="G142" s="341"/>
      <c r="H142" s="331"/>
      <c r="J142" s="330"/>
      <c r="K142" s="330"/>
      <c r="L142" s="330"/>
      <c r="M142" s="330"/>
    </row>
    <row r="143" spans="3:13" ht="36" x14ac:dyDescent="0.25">
      <c r="C143" s="295" t="s">
        <v>589</v>
      </c>
      <c r="D143" s="287" t="s">
        <v>590</v>
      </c>
      <c r="E143" s="294" t="s">
        <v>591</v>
      </c>
      <c r="F143" s="287"/>
      <c r="G143" s="341" t="s">
        <v>787</v>
      </c>
      <c r="H143" s="343" t="s">
        <v>0</v>
      </c>
      <c r="J143" s="330"/>
      <c r="K143" s="330"/>
      <c r="L143" s="330"/>
      <c r="M143" s="330"/>
    </row>
    <row r="144" spans="3:13" ht="48" x14ac:dyDescent="0.25">
      <c r="C144" s="296"/>
      <c r="D144" s="244"/>
      <c r="E144" s="287"/>
      <c r="F144" s="344" t="s">
        <v>788</v>
      </c>
      <c r="G144" s="341"/>
      <c r="H144" s="343"/>
      <c r="J144" s="330"/>
      <c r="K144" s="330"/>
      <c r="L144" s="330"/>
      <c r="M144" s="330"/>
    </row>
    <row r="145" spans="3:13" ht="60" x14ac:dyDescent="0.25">
      <c r="C145" s="288"/>
      <c r="D145" s="287" t="s">
        <v>592</v>
      </c>
      <c r="E145" s="294" t="s">
        <v>593</v>
      </c>
      <c r="F145" s="344"/>
      <c r="G145" s="341" t="s">
        <v>789</v>
      </c>
      <c r="H145" s="343" t="s">
        <v>0</v>
      </c>
      <c r="J145" s="330"/>
      <c r="K145" s="330"/>
      <c r="L145" s="330"/>
      <c r="M145" s="330"/>
    </row>
    <row r="146" spans="3:13" ht="48" x14ac:dyDescent="0.25">
      <c r="C146" s="288"/>
      <c r="D146" s="244"/>
      <c r="E146" s="287"/>
      <c r="F146" s="344" t="s">
        <v>788</v>
      </c>
      <c r="G146" s="341"/>
      <c r="H146" s="343"/>
      <c r="J146" s="330"/>
      <c r="K146" s="330"/>
      <c r="L146" s="330"/>
      <c r="M146" s="330"/>
    </row>
    <row r="147" spans="3:13" ht="36" x14ac:dyDescent="0.25">
      <c r="C147" s="288"/>
      <c r="D147" s="287" t="s">
        <v>594</v>
      </c>
      <c r="E147" s="287"/>
      <c r="F147" s="344"/>
      <c r="G147" s="341" t="s">
        <v>790</v>
      </c>
      <c r="H147" s="343" t="s">
        <v>0</v>
      </c>
      <c r="J147" s="330"/>
      <c r="K147" s="330"/>
      <c r="L147" s="330"/>
      <c r="M147" s="330"/>
    </row>
    <row r="148" spans="3:13" ht="48" x14ac:dyDescent="0.25">
      <c r="C148" s="288"/>
      <c r="D148" s="244"/>
      <c r="E148" s="294" t="s">
        <v>595</v>
      </c>
      <c r="F148" s="344" t="s">
        <v>791</v>
      </c>
      <c r="G148" s="341"/>
      <c r="H148" s="343"/>
      <c r="J148" s="330"/>
      <c r="K148" s="330"/>
      <c r="L148" s="330"/>
      <c r="M148" s="330"/>
    </row>
    <row r="149" spans="3:13" x14ac:dyDescent="0.25">
      <c r="C149" s="288"/>
      <c r="D149" s="287" t="s">
        <v>596</v>
      </c>
      <c r="E149" s="287"/>
      <c r="F149" s="344"/>
      <c r="G149" s="341"/>
      <c r="H149" s="343" t="s">
        <v>0</v>
      </c>
      <c r="J149" s="330"/>
      <c r="K149" s="330"/>
      <c r="L149" s="330"/>
      <c r="M149" s="330"/>
    </row>
    <row r="150" spans="3:13" x14ac:dyDescent="0.25">
      <c r="C150" s="288"/>
      <c r="D150" s="287" t="s">
        <v>597</v>
      </c>
      <c r="E150" s="287"/>
      <c r="F150" s="287"/>
      <c r="G150" s="341"/>
      <c r="H150" s="343" t="s">
        <v>0</v>
      </c>
      <c r="J150" s="330"/>
      <c r="K150" s="330"/>
      <c r="L150" s="330"/>
      <c r="M150" s="330"/>
    </row>
    <row r="151" spans="3:13" x14ac:dyDescent="0.25">
      <c r="C151" s="288"/>
      <c r="D151" s="287" t="s">
        <v>598</v>
      </c>
      <c r="E151" s="297"/>
      <c r="F151" s="297"/>
      <c r="G151" s="341"/>
      <c r="H151" s="343" t="s">
        <v>0</v>
      </c>
      <c r="J151" s="330"/>
      <c r="K151" s="330"/>
      <c r="L151" s="330"/>
      <c r="M151" s="330"/>
    </row>
    <row r="152" spans="3:13" x14ac:dyDescent="0.25">
      <c r="C152" s="295" t="s">
        <v>599</v>
      </c>
      <c r="D152" s="298" t="s">
        <v>600</v>
      </c>
      <c r="E152" s="298"/>
      <c r="F152" s="298"/>
      <c r="G152" s="345" t="s">
        <v>0</v>
      </c>
      <c r="H152" s="343" t="s">
        <v>0</v>
      </c>
      <c r="J152" s="330"/>
      <c r="K152" s="330"/>
      <c r="L152" s="330"/>
      <c r="M152" s="330"/>
    </row>
    <row r="153" spans="3:13" x14ac:dyDescent="0.25">
      <c r="C153" s="296"/>
      <c r="D153" s="287" t="s">
        <v>601</v>
      </c>
      <c r="E153" s="287"/>
      <c r="F153" s="287"/>
      <c r="G153" s="341"/>
      <c r="H153" s="343" t="s">
        <v>0</v>
      </c>
      <c r="J153" s="330"/>
      <c r="K153" s="330"/>
      <c r="L153" s="330"/>
      <c r="M153" s="330"/>
    </row>
    <row r="154" spans="3:13" ht="24" x14ac:dyDescent="0.25">
      <c r="C154" s="299"/>
      <c r="D154" s="298" t="s">
        <v>602</v>
      </c>
      <c r="E154" s="298"/>
      <c r="F154" s="298"/>
      <c r="G154" t="s">
        <v>792</v>
      </c>
      <c r="H154" s="343" t="s">
        <v>0</v>
      </c>
      <c r="J154" s="330"/>
      <c r="K154" s="330"/>
      <c r="L154" s="330"/>
      <c r="M154" s="330"/>
    </row>
    <row r="155" spans="3:13" ht="24" x14ac:dyDescent="0.25">
      <c r="C155" s="299"/>
      <c r="D155" s="300" t="s">
        <v>603</v>
      </c>
      <c r="E155" s="301" t="s">
        <v>604</v>
      </c>
      <c r="F155" s="300"/>
      <c r="G155" s="284"/>
      <c r="H155" s="343" t="s">
        <v>0</v>
      </c>
      <c r="J155" s="330"/>
      <c r="K155" s="330"/>
      <c r="L155" s="330"/>
      <c r="M155" s="330"/>
    </row>
    <row r="156" spans="3:13" ht="24" x14ac:dyDescent="0.25">
      <c r="C156" s="299"/>
      <c r="D156" s="300" t="s">
        <v>605</v>
      </c>
      <c r="E156" s="300"/>
      <c r="F156" s="300"/>
      <c r="G156" s="346" t="s">
        <v>0</v>
      </c>
      <c r="H156" s="343" t="s">
        <v>0</v>
      </c>
      <c r="J156" s="330"/>
      <c r="K156" s="330"/>
      <c r="L156" s="330"/>
      <c r="M156" s="330"/>
    </row>
    <row r="157" spans="3:13" ht="48" x14ac:dyDescent="0.25">
      <c r="C157" s="299"/>
      <c r="D157" s="244"/>
      <c r="E157" s="300"/>
      <c r="F157" s="301" t="s">
        <v>793</v>
      </c>
      <c r="G157" s="346"/>
      <c r="H157" s="343"/>
      <c r="J157" s="330"/>
      <c r="K157" s="330"/>
      <c r="L157" s="330"/>
      <c r="M157" s="330"/>
    </row>
    <row r="158" spans="3:13" ht="24" x14ac:dyDescent="0.25">
      <c r="C158" s="299"/>
      <c r="D158" s="300" t="s">
        <v>606</v>
      </c>
      <c r="E158" s="300"/>
      <c r="F158" s="300"/>
      <c r="G158" s="346" t="s">
        <v>794</v>
      </c>
      <c r="H158" s="343" t="s">
        <v>0</v>
      </c>
      <c r="J158" s="330"/>
      <c r="K158" s="330"/>
      <c r="L158" s="330"/>
      <c r="M158" s="330"/>
    </row>
    <row r="159" spans="3:13" x14ac:dyDescent="0.25">
      <c r="C159" s="299"/>
      <c r="D159" s="300"/>
      <c r="E159" s="300"/>
      <c r="F159" s="300"/>
      <c r="G159" s="346"/>
      <c r="H159" s="343"/>
      <c r="J159" s="330"/>
      <c r="K159" s="330"/>
      <c r="L159" s="330"/>
      <c r="M159" s="330"/>
    </row>
    <row r="160" spans="3:13" ht="36" x14ac:dyDescent="0.25">
      <c r="C160" s="302" t="s">
        <v>607</v>
      </c>
      <c r="D160" s="244"/>
      <c r="E160" s="303" t="s">
        <v>608</v>
      </c>
      <c r="F160" s="36"/>
      <c r="G160" s="284"/>
      <c r="J160" s="330"/>
      <c r="K160" s="330"/>
      <c r="L160" s="330"/>
      <c r="M160" s="330"/>
    </row>
    <row r="161" spans="2:13" x14ac:dyDescent="0.25">
      <c r="C161" s="272"/>
      <c r="D161" s="284"/>
      <c r="E161" s="272"/>
      <c r="F161" s="272"/>
      <c r="G161" s="284"/>
      <c r="H161" s="343" t="s">
        <v>0</v>
      </c>
      <c r="J161" s="330"/>
      <c r="K161" s="330"/>
      <c r="L161" s="330"/>
      <c r="M161" s="330"/>
    </row>
    <row r="162" spans="2:13" x14ac:dyDescent="0.25">
      <c r="B162" s="304" t="s">
        <v>609</v>
      </c>
      <c r="C162" s="288" t="s">
        <v>610</v>
      </c>
      <c r="D162" s="287" t="s">
        <v>611</v>
      </c>
      <c r="E162" s="287"/>
      <c r="F162" s="287"/>
      <c r="G162" s="347"/>
      <c r="H162" s="343" t="s">
        <v>0</v>
      </c>
      <c r="J162" s="330"/>
      <c r="K162" s="330"/>
      <c r="L162" s="330"/>
      <c r="M162" s="330"/>
    </row>
    <row r="163" spans="2:13" ht="24" x14ac:dyDescent="0.25">
      <c r="C163" s="288"/>
      <c r="D163" s="287" t="s">
        <v>612</v>
      </c>
      <c r="E163" s="287"/>
      <c r="F163" s="287"/>
      <c r="G163" s="348"/>
      <c r="H163" s="343" t="s">
        <v>0</v>
      </c>
      <c r="J163" s="330"/>
      <c r="K163" s="330"/>
      <c r="L163" s="330"/>
      <c r="M163" s="330"/>
    </row>
    <row r="164" spans="2:13" x14ac:dyDescent="0.25">
      <c r="C164" s="288"/>
      <c r="D164" s="265" t="s">
        <v>613</v>
      </c>
      <c r="E164" s="287"/>
      <c r="F164" s="287"/>
      <c r="G164" s="348"/>
      <c r="H164" s="343"/>
      <c r="J164" s="330"/>
      <c r="K164" s="330"/>
      <c r="L164" s="330"/>
      <c r="M164" s="330"/>
    </row>
    <row r="165" spans="2:13" x14ac:dyDescent="0.25">
      <c r="C165" s="288"/>
      <c r="D165" s="265" t="s">
        <v>614</v>
      </c>
      <c r="E165" s="287"/>
      <c r="F165" s="287"/>
      <c r="G165" s="348"/>
      <c r="H165" s="343" t="s">
        <v>0</v>
      </c>
      <c r="J165" s="330"/>
      <c r="K165" s="330"/>
      <c r="L165" s="330"/>
      <c r="M165" s="330"/>
    </row>
    <row r="166" spans="2:13" ht="24" x14ac:dyDescent="0.25">
      <c r="C166" s="288"/>
      <c r="D166" s="287" t="s">
        <v>615</v>
      </c>
      <c r="E166" s="287"/>
      <c r="F166" s="287"/>
      <c r="G166" s="348"/>
      <c r="H166" s="343"/>
      <c r="J166" s="330"/>
      <c r="K166" s="330"/>
      <c r="L166" s="330"/>
      <c r="M166" s="330"/>
    </row>
    <row r="167" spans="2:13" ht="36" x14ac:dyDescent="0.25">
      <c r="C167" s="305"/>
      <c r="D167" s="265" t="s">
        <v>616</v>
      </c>
      <c r="E167" s="265"/>
      <c r="F167" s="265"/>
      <c r="G167" s="349"/>
      <c r="H167" s="343" t="s">
        <v>0</v>
      </c>
      <c r="J167" s="330"/>
      <c r="K167" s="330"/>
      <c r="L167" s="330"/>
      <c r="M167" s="330"/>
    </row>
    <row r="168" spans="2:13" x14ac:dyDescent="0.25">
      <c r="C168" s="305"/>
      <c r="D168" s="265" t="s">
        <v>617</v>
      </c>
      <c r="E168" s="265"/>
      <c r="F168" s="265"/>
      <c r="G168" s="349"/>
      <c r="H168" s="343"/>
      <c r="J168" s="330"/>
      <c r="K168" s="330"/>
      <c r="L168" s="330"/>
      <c r="M168" s="330"/>
    </row>
    <row r="169" spans="2:13" x14ac:dyDescent="0.25">
      <c r="C169" s="305" t="s">
        <v>618</v>
      </c>
      <c r="D169" s="265" t="s">
        <v>619</v>
      </c>
      <c r="E169" s="265"/>
      <c r="F169" s="265"/>
      <c r="G169" s="349"/>
      <c r="H169" s="343" t="s">
        <v>0</v>
      </c>
      <c r="J169" s="330"/>
      <c r="K169" s="330"/>
      <c r="L169" s="330"/>
      <c r="M169" s="330"/>
    </row>
    <row r="170" spans="2:13" ht="24" x14ac:dyDescent="0.25">
      <c r="C170" s="305"/>
      <c r="D170" s="265" t="s">
        <v>620</v>
      </c>
      <c r="E170" s="265"/>
      <c r="F170" s="265"/>
      <c r="G170" s="349"/>
      <c r="H170" s="343" t="s">
        <v>0</v>
      </c>
      <c r="J170" s="330"/>
      <c r="K170" s="330"/>
      <c r="L170" s="330"/>
      <c r="M170" s="330"/>
    </row>
    <row r="171" spans="2:13" ht="24" x14ac:dyDescent="0.25">
      <c r="C171" s="305"/>
      <c r="D171" s="265" t="s">
        <v>621</v>
      </c>
      <c r="E171" s="265"/>
      <c r="F171" s="265"/>
      <c r="G171" s="349"/>
      <c r="H171" s="343" t="s">
        <v>0</v>
      </c>
      <c r="J171" s="330"/>
      <c r="K171" s="330"/>
      <c r="L171" s="330"/>
      <c r="M171" s="330"/>
    </row>
    <row r="172" spans="2:13" ht="24" x14ac:dyDescent="0.25">
      <c r="C172" s="305"/>
      <c r="D172" s="265" t="s">
        <v>622</v>
      </c>
      <c r="E172" s="265"/>
      <c r="F172" s="265"/>
      <c r="G172" s="349"/>
      <c r="H172" s="343" t="s">
        <v>0</v>
      </c>
      <c r="J172" s="330"/>
      <c r="K172" s="330"/>
      <c r="L172" s="330"/>
      <c r="M172" s="330"/>
    </row>
    <row r="173" spans="2:13" x14ac:dyDescent="0.25">
      <c r="C173" s="272" t="s">
        <v>623</v>
      </c>
      <c r="D173" s="306" t="s">
        <v>581</v>
      </c>
      <c r="E173" s="306"/>
      <c r="F173" s="306"/>
      <c r="G173" s="284"/>
      <c r="H173" s="343" t="s">
        <v>0</v>
      </c>
      <c r="J173" s="330"/>
      <c r="K173" s="330"/>
      <c r="L173" s="330"/>
      <c r="M173" s="330"/>
    </row>
    <row r="174" spans="2:13" x14ac:dyDescent="0.25">
      <c r="C174" s="272"/>
      <c r="D174" s="306" t="s">
        <v>624</v>
      </c>
      <c r="E174" s="306"/>
      <c r="F174" s="306"/>
      <c r="G174" s="284"/>
      <c r="H174" s="343" t="s">
        <v>0</v>
      </c>
      <c r="J174" s="330"/>
      <c r="K174" s="330"/>
      <c r="L174" s="330"/>
      <c r="M174" s="330"/>
    </row>
    <row r="175" spans="2:13" x14ac:dyDescent="0.25">
      <c r="C175" s="272"/>
      <c r="D175" s="306" t="s">
        <v>625</v>
      </c>
      <c r="E175" s="306"/>
      <c r="F175" s="306"/>
      <c r="G175" s="284"/>
      <c r="H175" s="343" t="s">
        <v>0</v>
      </c>
      <c r="J175" s="330"/>
      <c r="K175" s="330"/>
      <c r="L175" s="330"/>
      <c r="M175" s="330"/>
    </row>
    <row r="176" spans="2:13" x14ac:dyDescent="0.25">
      <c r="C176" s="272"/>
      <c r="D176" s="306" t="s">
        <v>626</v>
      </c>
      <c r="E176" s="306"/>
      <c r="F176" s="306"/>
      <c r="G176" s="284"/>
      <c r="H176" s="343" t="s">
        <v>0</v>
      </c>
      <c r="J176" s="330"/>
      <c r="K176" s="330"/>
      <c r="L176" s="330"/>
      <c r="M176" s="330"/>
    </row>
    <row r="177" spans="3:13" x14ac:dyDescent="0.25">
      <c r="C177" s="272"/>
      <c r="D177" s="306" t="s">
        <v>627</v>
      </c>
      <c r="E177" s="306"/>
      <c r="F177" s="306"/>
      <c r="G177" s="284"/>
      <c r="H177" s="343" t="s">
        <v>0</v>
      </c>
      <c r="J177" s="330"/>
      <c r="K177" s="330"/>
      <c r="L177" s="330"/>
      <c r="M177" s="330"/>
    </row>
    <row r="178" spans="3:13" ht="23.25" x14ac:dyDescent="0.25">
      <c r="D178" s="307"/>
      <c r="E178" s="308"/>
      <c r="F178" s="308"/>
      <c r="G178" s="350" t="s">
        <v>795</v>
      </c>
      <c r="J178" s="330"/>
      <c r="K178" s="330"/>
      <c r="L178" s="330"/>
      <c r="M178" s="330"/>
    </row>
    <row r="179" spans="3:13" ht="30" x14ac:dyDescent="0.25">
      <c r="C179" t="s">
        <v>628</v>
      </c>
      <c r="D179" s="309" t="s">
        <v>629</v>
      </c>
      <c r="E179" s="310"/>
      <c r="F179" s="310"/>
      <c r="G179" s="244" t="s">
        <v>796</v>
      </c>
      <c r="H179" s="343" t="s">
        <v>0</v>
      </c>
      <c r="J179" s="330"/>
      <c r="K179" s="330"/>
      <c r="L179" s="330"/>
      <c r="M179" s="330"/>
    </row>
    <row r="180" spans="3:13" x14ac:dyDescent="0.25">
      <c r="D180" s="311"/>
      <c r="E180" s="312"/>
      <c r="F180" s="312"/>
      <c r="G180" s="244"/>
      <c r="J180" s="330"/>
      <c r="K180" s="330"/>
      <c r="L180" s="330"/>
      <c r="M180" s="330"/>
    </row>
    <row r="181" spans="3:13" ht="36.75" x14ac:dyDescent="0.25">
      <c r="D181" s="311" t="s">
        <v>630</v>
      </c>
      <c r="E181" s="312"/>
      <c r="F181" s="312"/>
      <c r="G181" s="244"/>
      <c r="J181" s="330"/>
      <c r="K181" s="330"/>
      <c r="L181" s="330"/>
      <c r="M181" s="330"/>
    </row>
    <row r="182" spans="3:13" ht="24.75" x14ac:dyDescent="0.25">
      <c r="D182" s="311" t="s">
        <v>631</v>
      </c>
      <c r="E182" s="312"/>
      <c r="F182" s="312"/>
      <c r="G182" s="244"/>
      <c r="J182" s="330"/>
      <c r="K182" s="330"/>
      <c r="L182" s="330"/>
      <c r="M182" s="330"/>
    </row>
    <row r="183" spans="3:13" x14ac:dyDescent="0.25">
      <c r="D183" s="311" t="s">
        <v>632</v>
      </c>
      <c r="E183" s="312"/>
      <c r="F183" s="312"/>
      <c r="G183" s="244"/>
      <c r="J183" s="330"/>
      <c r="K183" s="330"/>
      <c r="L183" s="330"/>
      <c r="M183" s="330"/>
    </row>
    <row r="184" spans="3:13" ht="24.75" x14ac:dyDescent="0.25">
      <c r="D184" s="311" t="s">
        <v>633</v>
      </c>
      <c r="E184" s="312"/>
      <c r="F184" s="312"/>
      <c r="G184" s="244"/>
      <c r="J184" s="330"/>
      <c r="K184" s="330"/>
      <c r="L184" s="330"/>
      <c r="M184" s="330"/>
    </row>
    <row r="185" spans="3:13" x14ac:dyDescent="0.25">
      <c r="D185" s="311" t="s">
        <v>634</v>
      </c>
      <c r="E185" s="312"/>
      <c r="F185" s="312"/>
      <c r="G185" s="244"/>
      <c r="J185" s="330"/>
      <c r="K185" s="330"/>
      <c r="L185" s="330"/>
      <c r="M185" s="330"/>
    </row>
    <row r="186" spans="3:13" x14ac:dyDescent="0.25">
      <c r="D186" s="311"/>
      <c r="E186" s="312"/>
      <c r="F186" s="312"/>
      <c r="G186" s="244"/>
      <c r="J186" s="330"/>
      <c r="K186" s="330"/>
      <c r="L186" s="330"/>
      <c r="M186" s="330"/>
    </row>
    <row r="187" spans="3:13" ht="24.75" x14ac:dyDescent="0.25">
      <c r="D187" s="309" t="s">
        <v>635</v>
      </c>
      <c r="E187" s="310"/>
      <c r="F187" s="310"/>
      <c r="G187" s="244"/>
      <c r="J187" s="330"/>
      <c r="K187" s="330"/>
      <c r="L187" s="330"/>
      <c r="M187" s="330"/>
    </row>
    <row r="188" spans="3:13" x14ac:dyDescent="0.25">
      <c r="D188" s="311"/>
      <c r="E188" s="312"/>
      <c r="F188" s="312"/>
      <c r="G188" s="244"/>
      <c r="J188" s="330"/>
      <c r="K188" s="330"/>
      <c r="L188" s="330"/>
      <c r="M188" s="330"/>
    </row>
    <row r="189" spans="3:13" ht="24.75" x14ac:dyDescent="0.25">
      <c r="D189" s="311" t="s">
        <v>636</v>
      </c>
      <c r="E189" s="312"/>
      <c r="F189" s="312"/>
      <c r="G189" s="244"/>
      <c r="J189" s="330"/>
      <c r="K189" s="330"/>
      <c r="L189" s="330"/>
      <c r="M189" s="330"/>
    </row>
    <row r="190" spans="3:13" x14ac:dyDescent="0.25">
      <c r="D190" s="311" t="s">
        <v>637</v>
      </c>
      <c r="E190" s="312"/>
      <c r="F190" s="312"/>
      <c r="G190" s="244"/>
      <c r="J190" s="330"/>
      <c r="K190" s="330"/>
      <c r="L190" s="330"/>
      <c r="M190" s="330"/>
    </row>
    <row r="191" spans="3:13" x14ac:dyDescent="0.25">
      <c r="D191" s="311" t="s">
        <v>638</v>
      </c>
      <c r="E191" s="312"/>
      <c r="F191" s="312"/>
      <c r="G191" s="244"/>
      <c r="J191" s="330"/>
      <c r="K191" s="330"/>
      <c r="L191" s="330"/>
      <c r="M191" s="330"/>
    </row>
    <row r="192" spans="3:13" ht="24.75" x14ac:dyDescent="0.25">
      <c r="D192" s="311" t="s">
        <v>639</v>
      </c>
      <c r="E192" s="312"/>
      <c r="F192" s="312"/>
      <c r="G192" s="244"/>
      <c r="J192" s="330"/>
      <c r="K192" s="330"/>
      <c r="L192" s="330"/>
      <c r="M192" s="330"/>
    </row>
    <row r="193" spans="4:13" x14ac:dyDescent="0.25">
      <c r="D193" s="311"/>
      <c r="E193" s="312"/>
      <c r="F193" s="312"/>
      <c r="G193" s="244"/>
      <c r="J193" s="330"/>
      <c r="K193" s="330"/>
      <c r="L193" s="330"/>
      <c r="M193" s="330"/>
    </row>
    <row r="194" spans="4:13" x14ac:dyDescent="0.25">
      <c r="D194" s="309" t="s">
        <v>640</v>
      </c>
      <c r="E194" s="310"/>
      <c r="F194" s="310"/>
      <c r="G194" s="244"/>
      <c r="J194" s="330"/>
      <c r="K194" s="330"/>
      <c r="L194" s="330"/>
      <c r="M194" s="330"/>
    </row>
    <row r="195" spans="4:13" x14ac:dyDescent="0.25">
      <c r="D195" s="311"/>
      <c r="E195" s="312"/>
      <c r="F195" s="312"/>
      <c r="G195" s="244"/>
      <c r="J195" s="330"/>
      <c r="K195" s="330"/>
      <c r="L195" s="330"/>
      <c r="M195" s="330"/>
    </row>
    <row r="196" spans="4:13" ht="24.75" x14ac:dyDescent="0.25">
      <c r="D196" s="311" t="s">
        <v>641</v>
      </c>
      <c r="E196" s="312"/>
      <c r="F196" s="312"/>
      <c r="G196" s="244"/>
      <c r="J196" s="330"/>
      <c r="K196" s="330"/>
      <c r="L196" s="330"/>
      <c r="M196" s="330"/>
    </row>
    <row r="197" spans="4:13" x14ac:dyDescent="0.25">
      <c r="D197" s="311" t="s">
        <v>642</v>
      </c>
      <c r="E197" s="312"/>
      <c r="F197" s="312"/>
      <c r="G197" s="244"/>
      <c r="J197" s="330"/>
      <c r="K197" s="330"/>
      <c r="L197" s="330"/>
      <c r="M197" s="330"/>
    </row>
    <row r="198" spans="4:13" x14ac:dyDescent="0.25">
      <c r="D198" s="311" t="s">
        <v>643</v>
      </c>
      <c r="E198" s="312"/>
      <c r="F198" s="312"/>
      <c r="G198" s="244"/>
      <c r="J198" s="330"/>
      <c r="K198" s="330"/>
      <c r="L198" s="330"/>
      <c r="M198" s="330"/>
    </row>
    <row r="199" spans="4:13" x14ac:dyDescent="0.25">
      <c r="D199" s="311" t="s">
        <v>644</v>
      </c>
      <c r="E199" s="312"/>
      <c r="F199" s="312"/>
      <c r="G199" s="244"/>
      <c r="J199" s="330"/>
      <c r="K199" s="330"/>
      <c r="L199" s="330"/>
      <c r="M199" s="330"/>
    </row>
    <row r="200" spans="4:13" x14ac:dyDescent="0.25">
      <c r="D200" s="311" t="s">
        <v>645</v>
      </c>
      <c r="E200" s="312"/>
      <c r="F200" s="312"/>
      <c r="G200" s="244"/>
      <c r="J200" s="330"/>
      <c r="K200" s="330"/>
      <c r="L200" s="330"/>
      <c r="M200" s="330"/>
    </row>
    <row r="201" spans="4:13" ht="24.75" x14ac:dyDescent="0.25">
      <c r="D201" s="311" t="s">
        <v>646</v>
      </c>
      <c r="E201" s="312"/>
      <c r="F201" s="312"/>
      <c r="G201" s="244"/>
      <c r="J201" s="330"/>
      <c r="K201" s="330"/>
      <c r="L201" s="330"/>
      <c r="M201" s="330"/>
    </row>
    <row r="202" spans="4:13" x14ac:dyDescent="0.25">
      <c r="D202" s="311"/>
      <c r="E202" s="312"/>
      <c r="F202" s="312"/>
      <c r="G202" s="244"/>
      <c r="J202" s="330"/>
      <c r="K202" s="330"/>
      <c r="L202" s="330"/>
      <c r="M202" s="330"/>
    </row>
    <row r="203" spans="4:13" x14ac:dyDescent="0.25">
      <c r="D203" s="309" t="s">
        <v>647</v>
      </c>
      <c r="E203" s="310"/>
      <c r="F203" s="310"/>
      <c r="G203" s="244"/>
      <c r="J203" s="330"/>
      <c r="K203" s="330"/>
      <c r="L203" s="330"/>
      <c r="M203" s="330"/>
    </row>
    <row r="204" spans="4:13" x14ac:dyDescent="0.25">
      <c r="D204" s="311"/>
      <c r="E204" s="312"/>
      <c r="F204" s="312"/>
      <c r="G204" s="244"/>
      <c r="J204" s="330"/>
      <c r="K204" s="330"/>
      <c r="L204" s="330"/>
      <c r="M204" s="330"/>
    </row>
    <row r="205" spans="4:13" x14ac:dyDescent="0.25">
      <c r="D205" s="311" t="s">
        <v>648</v>
      </c>
      <c r="E205" s="312"/>
      <c r="F205" s="312"/>
      <c r="G205" s="244"/>
      <c r="J205" s="330"/>
      <c r="K205" s="330"/>
      <c r="L205" s="330"/>
      <c r="M205" s="330"/>
    </row>
    <row r="206" spans="4:13" ht="24.75" x14ac:dyDescent="0.25">
      <c r="D206" s="311" t="s">
        <v>649</v>
      </c>
      <c r="E206" s="312"/>
      <c r="F206" s="312"/>
      <c r="G206" s="244"/>
      <c r="J206" s="330"/>
      <c r="K206" s="330"/>
      <c r="L206" s="330"/>
      <c r="M206" s="330"/>
    </row>
    <row r="207" spans="4:13" ht="36.75" x14ac:dyDescent="0.25">
      <c r="D207" s="311" t="s">
        <v>650</v>
      </c>
      <c r="E207" s="312"/>
      <c r="F207" s="312"/>
      <c r="G207" s="244"/>
      <c r="J207" s="330"/>
      <c r="K207" s="330"/>
      <c r="L207" s="330"/>
      <c r="M207" s="330"/>
    </row>
    <row r="208" spans="4:13" x14ac:dyDescent="0.25">
      <c r="D208" s="311" t="s">
        <v>651</v>
      </c>
      <c r="E208" s="312"/>
      <c r="F208" s="312"/>
      <c r="G208" s="244"/>
      <c r="J208" s="330"/>
      <c r="K208" s="330"/>
      <c r="L208" s="330"/>
      <c r="M208" s="330"/>
    </row>
    <row r="209" spans="2:13" ht="36.75" x14ac:dyDescent="0.25">
      <c r="D209" s="311" t="s">
        <v>652</v>
      </c>
      <c r="E209" s="312"/>
      <c r="F209" s="312"/>
      <c r="G209" s="244"/>
      <c r="J209" s="330"/>
      <c r="K209" s="330"/>
      <c r="L209" s="330"/>
      <c r="M209" s="330"/>
    </row>
    <row r="210" spans="2:13" x14ac:dyDescent="0.25">
      <c r="D210" s="311"/>
      <c r="E210" s="312"/>
      <c r="F210" s="312"/>
      <c r="G210" s="244"/>
      <c r="J210" s="330"/>
      <c r="K210" s="330"/>
      <c r="L210" s="330"/>
      <c r="M210" s="330"/>
    </row>
    <row r="211" spans="2:13" x14ac:dyDescent="0.25">
      <c r="D211" s="309" t="s">
        <v>653</v>
      </c>
      <c r="E211" s="310"/>
      <c r="F211" s="310"/>
      <c r="G211" s="244"/>
      <c r="J211" s="330"/>
      <c r="K211" s="330"/>
      <c r="L211" s="330"/>
      <c r="M211" s="330"/>
    </row>
    <row r="212" spans="2:13" x14ac:dyDescent="0.25">
      <c r="D212" s="311"/>
      <c r="E212" s="312"/>
      <c r="F212" s="312"/>
      <c r="G212" s="244"/>
      <c r="J212" s="330"/>
      <c r="K212" s="330"/>
      <c r="L212" s="330"/>
      <c r="M212" s="330"/>
    </row>
    <row r="213" spans="2:13" x14ac:dyDescent="0.25">
      <c r="D213" s="311" t="s">
        <v>654</v>
      </c>
      <c r="E213" s="312"/>
      <c r="F213" s="312"/>
      <c r="G213" s="244"/>
      <c r="J213" s="330"/>
      <c r="K213" s="330"/>
      <c r="L213" s="330"/>
      <c r="M213" s="330"/>
    </row>
    <row r="214" spans="2:13" ht="24.75" x14ac:dyDescent="0.25">
      <c r="D214" s="311" t="s">
        <v>655</v>
      </c>
      <c r="E214" s="312"/>
      <c r="F214" s="312"/>
      <c r="G214" s="244"/>
      <c r="J214" s="330"/>
      <c r="K214" s="330"/>
      <c r="L214" s="330"/>
      <c r="M214" s="330"/>
    </row>
    <row r="215" spans="2:13" ht="36.75" x14ac:dyDescent="0.25">
      <c r="D215" s="311" t="s">
        <v>656</v>
      </c>
      <c r="E215" s="312"/>
      <c r="F215" s="312"/>
      <c r="G215" s="244"/>
      <c r="J215" s="330"/>
      <c r="K215" s="330"/>
      <c r="L215" s="330"/>
      <c r="M215" s="330"/>
    </row>
    <row r="216" spans="2:13" x14ac:dyDescent="0.25">
      <c r="D216" s="311" t="s">
        <v>657</v>
      </c>
      <c r="E216" s="312"/>
      <c r="F216" s="312"/>
      <c r="G216" s="244"/>
      <c r="J216" s="330"/>
      <c r="K216" s="330"/>
      <c r="L216" s="330"/>
      <c r="M216" s="330"/>
    </row>
    <row r="217" spans="2:13" x14ac:dyDescent="0.25">
      <c r="D217" s="311" t="s">
        <v>658</v>
      </c>
      <c r="E217" s="312"/>
      <c r="F217" s="312"/>
      <c r="G217" s="244"/>
      <c r="J217" s="330"/>
      <c r="K217" s="330"/>
      <c r="L217" s="330"/>
      <c r="M217" s="330"/>
    </row>
    <row r="218" spans="2:13" x14ac:dyDescent="0.25">
      <c r="D218" s="311" t="s">
        <v>654</v>
      </c>
      <c r="E218" s="312"/>
      <c r="F218" s="312"/>
      <c r="G218" s="244"/>
      <c r="J218" s="330"/>
      <c r="K218" s="330"/>
      <c r="L218" s="330"/>
      <c r="M218" s="330"/>
    </row>
    <row r="219" spans="2:13" x14ac:dyDescent="0.25">
      <c r="D219" s="311" t="s">
        <v>659</v>
      </c>
      <c r="E219" s="312"/>
      <c r="F219" s="312"/>
      <c r="G219" s="244"/>
      <c r="J219" s="330"/>
      <c r="K219" s="330"/>
      <c r="L219" s="330"/>
      <c r="M219" s="330"/>
    </row>
    <row r="220" spans="2:13" ht="36.75" x14ac:dyDescent="0.25">
      <c r="D220" s="311" t="s">
        <v>660</v>
      </c>
      <c r="E220" s="312"/>
      <c r="F220" s="312"/>
      <c r="G220" s="244"/>
      <c r="J220" s="330"/>
      <c r="K220" s="330"/>
      <c r="L220" s="330"/>
      <c r="M220" s="330"/>
    </row>
    <row r="221" spans="2:13" ht="24.75" x14ac:dyDescent="0.25">
      <c r="D221" s="311" t="s">
        <v>661</v>
      </c>
      <c r="E221" s="312"/>
      <c r="F221" s="312"/>
      <c r="G221" s="244"/>
      <c r="J221" s="330"/>
      <c r="K221" s="330"/>
      <c r="L221" s="330"/>
      <c r="M221" s="330"/>
    </row>
    <row r="222" spans="2:13" x14ac:dyDescent="0.25">
      <c r="D222" s="311" t="s">
        <v>662</v>
      </c>
      <c r="E222" s="312"/>
      <c r="F222" s="312"/>
      <c r="G222" s="244"/>
      <c r="J222" s="330"/>
      <c r="K222" s="330"/>
      <c r="L222" s="330"/>
      <c r="M222" s="330"/>
    </row>
    <row r="223" spans="2:13" x14ac:dyDescent="0.25">
      <c r="D223" s="313" t="s">
        <v>663</v>
      </c>
      <c r="E223" s="312"/>
      <c r="F223" s="312"/>
      <c r="G223" s="244"/>
      <c r="J223" s="330"/>
      <c r="K223" s="330"/>
      <c r="L223" s="330"/>
      <c r="M223" s="330"/>
    </row>
    <row r="224" spans="2:13" x14ac:dyDescent="0.25">
      <c r="B224" s="314" t="s">
        <v>664</v>
      </c>
      <c r="C224" s="305" t="s">
        <v>665</v>
      </c>
      <c r="D224" s="265" t="s">
        <v>666</v>
      </c>
      <c r="E224" s="265"/>
      <c r="F224" s="265"/>
      <c r="G224" s="284"/>
      <c r="H224" s="343" t="s">
        <v>0</v>
      </c>
      <c r="J224" s="330"/>
      <c r="K224" s="330"/>
      <c r="L224" s="330"/>
      <c r="M224" s="330"/>
    </row>
    <row r="225" spans="3:13" x14ac:dyDescent="0.25">
      <c r="C225" s="305"/>
      <c r="D225" s="265" t="s">
        <v>667</v>
      </c>
      <c r="E225" s="265"/>
      <c r="F225" s="265"/>
      <c r="G225" s="284"/>
      <c r="H225" s="343" t="s">
        <v>0</v>
      </c>
      <c r="J225" s="330"/>
      <c r="K225" s="330"/>
      <c r="L225" s="330"/>
      <c r="M225" s="330"/>
    </row>
    <row r="226" spans="3:13" ht="24" x14ac:dyDescent="0.25">
      <c r="C226" s="305"/>
      <c r="D226" s="265" t="s">
        <v>668</v>
      </c>
      <c r="E226" s="265"/>
      <c r="F226" s="265"/>
      <c r="G226" s="305" t="s">
        <v>797</v>
      </c>
      <c r="H226" s="343" t="s">
        <v>0</v>
      </c>
      <c r="J226" s="330"/>
      <c r="K226" s="330"/>
      <c r="L226" s="330"/>
      <c r="M226" s="330"/>
    </row>
    <row r="227" spans="3:13" ht="24" x14ac:dyDescent="0.25">
      <c r="C227" s="305"/>
      <c r="D227" s="265" t="s">
        <v>669</v>
      </c>
      <c r="E227" s="266" t="s">
        <v>670</v>
      </c>
      <c r="F227" s="265"/>
      <c r="G227" s="305"/>
      <c r="H227" s="343"/>
      <c r="J227" s="330"/>
      <c r="K227" s="330"/>
      <c r="L227" s="330"/>
      <c r="M227" s="330"/>
    </row>
    <row r="228" spans="3:13" ht="24" x14ac:dyDescent="0.25">
      <c r="C228" s="305"/>
      <c r="D228" s="265" t="s">
        <v>671</v>
      </c>
      <c r="E228" s="265"/>
      <c r="F228" s="265"/>
      <c r="G228" s="305"/>
      <c r="H228" s="343"/>
      <c r="J228" s="330"/>
      <c r="K228" s="330"/>
      <c r="L228" s="330"/>
      <c r="M228" s="330"/>
    </row>
    <row r="229" spans="3:13" x14ac:dyDescent="0.25">
      <c r="C229" s="305"/>
      <c r="D229" s="244"/>
      <c r="E229" s="265"/>
      <c r="F229" s="265"/>
      <c r="G229" s="305"/>
      <c r="H229" s="343"/>
      <c r="J229" s="330"/>
      <c r="K229" s="330"/>
      <c r="L229" s="330"/>
      <c r="M229" s="330"/>
    </row>
    <row r="230" spans="3:13" ht="36" x14ac:dyDescent="0.25">
      <c r="C230" s="305" t="s">
        <v>672</v>
      </c>
      <c r="D230" s="265" t="s">
        <v>673</v>
      </c>
      <c r="E230" s="315" t="s">
        <v>674</v>
      </c>
      <c r="F230" s="265"/>
      <c r="G230" s="305" t="s">
        <v>798</v>
      </c>
      <c r="H230" s="343" t="s">
        <v>0</v>
      </c>
      <c r="J230" s="330"/>
      <c r="K230" s="330"/>
      <c r="L230" s="330"/>
      <c r="M230" s="330"/>
    </row>
    <row r="231" spans="3:13" ht="36" x14ac:dyDescent="0.25">
      <c r="C231" s="308"/>
      <c r="D231" s="316" t="s">
        <v>675</v>
      </c>
      <c r="E231" s="315" t="s">
        <v>676</v>
      </c>
      <c r="F231" s="306"/>
      <c r="G231" s="305" t="s">
        <v>799</v>
      </c>
      <c r="H231" s="343" t="s">
        <v>0</v>
      </c>
      <c r="J231" s="330"/>
      <c r="K231" s="330"/>
      <c r="L231" s="330"/>
      <c r="M231" s="330"/>
    </row>
    <row r="232" spans="3:13" ht="24" x14ac:dyDescent="0.25">
      <c r="C232" s="305"/>
      <c r="D232" s="306" t="s">
        <v>677</v>
      </c>
      <c r="E232" s="315" t="s">
        <v>678</v>
      </c>
      <c r="F232" s="306"/>
      <c r="G232" s="284"/>
      <c r="H232" s="343" t="s">
        <v>0</v>
      </c>
      <c r="J232" s="330"/>
      <c r="K232" s="330"/>
      <c r="L232" s="330"/>
      <c r="M232" s="330"/>
    </row>
    <row r="233" spans="3:13" x14ac:dyDescent="0.25">
      <c r="C233" s="305"/>
      <c r="D233" s="265" t="s">
        <v>679</v>
      </c>
      <c r="E233" s="306"/>
      <c r="F233" s="306"/>
      <c r="G233" s="284"/>
      <c r="H233" s="343"/>
      <c r="J233" s="330"/>
      <c r="K233" s="330"/>
      <c r="L233" s="330"/>
      <c r="M233" s="330"/>
    </row>
    <row r="234" spans="3:13" ht="36" x14ac:dyDescent="0.25">
      <c r="C234" s="305"/>
      <c r="D234" s="265" t="s">
        <v>680</v>
      </c>
      <c r="E234" s="306"/>
      <c r="F234" s="306"/>
      <c r="G234" s="284"/>
      <c r="H234" s="343"/>
      <c r="J234" s="330"/>
      <c r="K234" s="330"/>
      <c r="L234" s="330"/>
      <c r="M234" s="330"/>
    </row>
    <row r="235" spans="3:13" ht="36" x14ac:dyDescent="0.25">
      <c r="C235" s="305"/>
      <c r="D235" s="265" t="s">
        <v>681</v>
      </c>
      <c r="E235" s="306"/>
      <c r="F235" s="306"/>
      <c r="G235" s="284"/>
      <c r="H235" s="343"/>
      <c r="J235" s="330"/>
      <c r="K235" s="330"/>
      <c r="L235" s="330"/>
      <c r="M235" s="330"/>
    </row>
    <row r="236" spans="3:13" ht="48" x14ac:dyDescent="0.25">
      <c r="C236" s="305" t="s">
        <v>682</v>
      </c>
      <c r="D236" s="244"/>
      <c r="E236" s="315"/>
      <c r="F236" s="351" t="s">
        <v>800</v>
      </c>
      <c r="G236" s="284"/>
      <c r="H236" s="343"/>
      <c r="J236" s="330"/>
      <c r="K236" s="330"/>
      <c r="L236" s="330"/>
      <c r="M236" s="330"/>
    </row>
    <row r="237" spans="3:13" x14ac:dyDescent="0.25">
      <c r="C237" s="305"/>
      <c r="D237" s="244"/>
      <c r="E237" s="315"/>
      <c r="F237" s="351"/>
      <c r="G237" s="284"/>
      <c r="H237" s="343"/>
      <c r="J237" s="330"/>
      <c r="K237" s="330"/>
      <c r="L237" s="330"/>
      <c r="M237" s="330"/>
    </row>
    <row r="238" spans="3:13" x14ac:dyDescent="0.25">
      <c r="C238" s="305"/>
      <c r="D238" s="244"/>
      <c r="E238" s="315"/>
      <c r="F238" s="351"/>
      <c r="G238" s="284"/>
      <c r="H238" s="343"/>
      <c r="J238" s="330"/>
      <c r="K238" s="330"/>
      <c r="L238" s="330"/>
      <c r="M238" s="330"/>
    </row>
    <row r="239" spans="3:13" x14ac:dyDescent="0.25">
      <c r="C239" s="305"/>
      <c r="D239" s="265" t="s">
        <v>683</v>
      </c>
      <c r="E239" s="265"/>
      <c r="F239" s="265"/>
      <c r="G239" s="305"/>
      <c r="H239" s="343"/>
      <c r="J239" s="330"/>
      <c r="K239" s="330"/>
      <c r="L239" s="330"/>
      <c r="M239" s="330"/>
    </row>
    <row r="240" spans="3:13" ht="36" x14ac:dyDescent="0.25">
      <c r="C240" s="305"/>
      <c r="D240" s="306" t="s">
        <v>684</v>
      </c>
      <c r="E240" s="306"/>
      <c r="F240" s="306"/>
      <c r="G240" s="284"/>
      <c r="H240" s="343" t="s">
        <v>0</v>
      </c>
      <c r="J240" s="330"/>
      <c r="K240" s="330"/>
      <c r="L240" s="330"/>
      <c r="M240" s="330"/>
    </row>
    <row r="241" spans="2:13" ht="36" x14ac:dyDescent="0.25">
      <c r="C241" s="305"/>
      <c r="D241" s="265" t="s">
        <v>685</v>
      </c>
      <c r="E241" s="265"/>
      <c r="F241" s="265"/>
      <c r="G241" s="284"/>
      <c r="H241" s="343" t="s">
        <v>0</v>
      </c>
      <c r="J241" s="330"/>
      <c r="K241" s="330"/>
      <c r="L241" s="330"/>
      <c r="M241" s="330"/>
    </row>
    <row r="242" spans="2:13" ht="36" x14ac:dyDescent="0.25">
      <c r="C242" s="305"/>
      <c r="D242" s="265" t="s">
        <v>686</v>
      </c>
      <c r="E242" s="265"/>
      <c r="F242" s="265"/>
      <c r="G242" s="308" t="s">
        <v>801</v>
      </c>
      <c r="H242" s="343" t="s">
        <v>0</v>
      </c>
      <c r="J242" s="330"/>
      <c r="K242" s="330"/>
      <c r="L242" s="330"/>
      <c r="M242" s="330"/>
    </row>
    <row r="243" spans="2:13" ht="24" x14ac:dyDescent="0.25">
      <c r="C243" s="305" t="s">
        <v>687</v>
      </c>
      <c r="D243" s="265" t="s">
        <v>688</v>
      </c>
      <c r="E243" s="266" t="s">
        <v>689</v>
      </c>
      <c r="F243" s="265"/>
      <c r="G243" s="284"/>
      <c r="H243" s="343" t="s">
        <v>0</v>
      </c>
      <c r="J243" s="330"/>
      <c r="K243" s="330"/>
      <c r="L243" s="330"/>
      <c r="M243" s="330"/>
    </row>
    <row r="244" spans="2:13" ht="24" x14ac:dyDescent="0.25">
      <c r="C244" s="305"/>
      <c r="D244" s="265" t="s">
        <v>690</v>
      </c>
      <c r="E244" s="265"/>
      <c r="F244" s="265"/>
      <c r="G244" s="284"/>
      <c r="H244" s="343" t="s">
        <v>0</v>
      </c>
      <c r="J244" s="330"/>
      <c r="K244" s="330"/>
      <c r="L244" s="330"/>
      <c r="M244" s="330"/>
    </row>
    <row r="245" spans="2:13" ht="36" x14ac:dyDescent="0.25">
      <c r="C245" s="305"/>
      <c r="D245" s="265" t="s">
        <v>691</v>
      </c>
      <c r="E245" s="265"/>
      <c r="F245" s="265"/>
      <c r="G245" s="284"/>
      <c r="H245" s="343" t="s">
        <v>0</v>
      </c>
      <c r="J245" s="330"/>
      <c r="K245" s="330"/>
      <c r="L245" s="330"/>
      <c r="M245" s="330"/>
    </row>
    <row r="246" spans="2:13" ht="36" x14ac:dyDescent="0.25">
      <c r="C246" s="305"/>
      <c r="D246" s="265" t="s">
        <v>692</v>
      </c>
      <c r="E246" s="265"/>
      <c r="F246" s="265"/>
      <c r="G246" s="284"/>
      <c r="H246" s="343" t="s">
        <v>0</v>
      </c>
      <c r="J246" s="330"/>
      <c r="K246" s="330"/>
      <c r="L246" s="330"/>
      <c r="M246" s="330"/>
    </row>
    <row r="247" spans="2:13" x14ac:dyDescent="0.25">
      <c r="C247" s="305"/>
      <c r="D247" s="244"/>
      <c r="E247" s="265"/>
      <c r="F247" s="265"/>
      <c r="G247" s="284"/>
      <c r="H247" s="343"/>
      <c r="J247" s="330"/>
      <c r="K247" s="330"/>
      <c r="L247" s="330"/>
      <c r="M247" s="330"/>
    </row>
    <row r="248" spans="2:13" ht="24" x14ac:dyDescent="0.25">
      <c r="C248" s="317" t="s">
        <v>693</v>
      </c>
      <c r="D248" s="318" t="s">
        <v>694</v>
      </c>
      <c r="E248" s="266" t="s">
        <v>695</v>
      </c>
      <c r="F248" s="265"/>
      <c r="G248" s="284"/>
      <c r="H248" s="343"/>
      <c r="J248" s="330"/>
      <c r="K248" s="330"/>
      <c r="L248" s="330"/>
      <c r="M248" s="330"/>
    </row>
    <row r="249" spans="2:13" ht="24" x14ac:dyDescent="0.25">
      <c r="C249" s="317"/>
      <c r="D249" s="318" t="s">
        <v>696</v>
      </c>
      <c r="E249" s="265"/>
      <c r="F249" s="265"/>
      <c r="G249" s="284"/>
      <c r="H249" s="343"/>
      <c r="J249" s="330"/>
      <c r="K249" s="330"/>
      <c r="L249" s="330"/>
      <c r="M249" s="330"/>
    </row>
    <row r="250" spans="2:13" x14ac:dyDescent="0.25">
      <c r="C250" s="305"/>
      <c r="D250" s="244"/>
      <c r="E250" s="265"/>
      <c r="F250" s="265"/>
      <c r="G250" s="284"/>
      <c r="H250" s="343" t="s">
        <v>0</v>
      </c>
      <c r="J250" s="330"/>
      <c r="K250" s="330"/>
      <c r="L250" s="330"/>
      <c r="M250" s="330"/>
    </row>
    <row r="251" spans="2:13" x14ac:dyDescent="0.25">
      <c r="B251" s="237" t="s">
        <v>697</v>
      </c>
      <c r="D251" s="319" t="s">
        <v>698</v>
      </c>
      <c r="E251" s="320"/>
      <c r="F251" s="320"/>
      <c r="G251" s="244"/>
      <c r="H251" s="237"/>
      <c r="J251" s="330"/>
      <c r="K251" s="330"/>
      <c r="L251" s="330"/>
      <c r="M251" s="330"/>
    </row>
    <row r="252" spans="2:13" x14ac:dyDescent="0.25">
      <c r="B252" s="237"/>
      <c r="D252" s="319" t="s">
        <v>699</v>
      </c>
      <c r="E252" s="320"/>
      <c r="F252" s="320"/>
      <c r="G252" s="244"/>
      <c r="H252" s="237"/>
      <c r="J252" s="330"/>
      <c r="K252" s="330"/>
      <c r="L252" s="330"/>
      <c r="M252" s="330"/>
    </row>
    <row r="253" spans="2:13" ht="36.75" x14ac:dyDescent="0.25">
      <c r="B253" t="s">
        <v>700</v>
      </c>
      <c r="D253" s="321" t="s">
        <v>701</v>
      </c>
      <c r="E253" s="322"/>
      <c r="F253" s="322"/>
      <c r="G253" s="244"/>
      <c r="H253" s="237"/>
      <c r="J253" s="330"/>
      <c r="K253" s="330"/>
      <c r="L253" s="330"/>
      <c r="M253" s="330"/>
    </row>
    <row r="254" spans="2:13" ht="36.75" x14ac:dyDescent="0.25">
      <c r="B254" t="s">
        <v>702</v>
      </c>
      <c r="D254" s="321" t="s">
        <v>703</v>
      </c>
      <c r="E254" s="322"/>
      <c r="F254" s="322"/>
      <c r="G254" s="244"/>
      <c r="H254" s="237"/>
      <c r="J254" s="330"/>
      <c r="K254" s="330"/>
      <c r="L254" s="330"/>
      <c r="M254" s="330"/>
    </row>
    <row r="255" spans="2:13" ht="108.75" x14ac:dyDescent="0.25">
      <c r="D255" s="321" t="s">
        <v>704</v>
      </c>
      <c r="E255" s="322"/>
      <c r="F255" s="352" t="s">
        <v>802</v>
      </c>
      <c r="G255" s="244"/>
      <c r="H255" s="237"/>
      <c r="J255" s="330"/>
      <c r="K255" s="330"/>
      <c r="L255" s="330"/>
      <c r="M255" s="330"/>
    </row>
    <row r="256" spans="2:13" ht="36.75" x14ac:dyDescent="0.25">
      <c r="B256" t="s">
        <v>705</v>
      </c>
      <c r="D256" s="321" t="s">
        <v>706</v>
      </c>
      <c r="E256" s="322"/>
      <c r="F256" s="322"/>
      <c r="G256" s="244"/>
      <c r="H256" s="237"/>
      <c r="J256" s="330"/>
      <c r="K256" s="330"/>
      <c r="L256" s="330"/>
      <c r="M256" s="330"/>
    </row>
    <row r="257" spans="2:13" ht="48.75" x14ac:dyDescent="0.25">
      <c r="B257" t="s">
        <v>707</v>
      </c>
      <c r="D257" s="321" t="s">
        <v>708</v>
      </c>
      <c r="E257" s="322"/>
      <c r="F257" s="322"/>
      <c r="G257" s="244"/>
      <c r="H257" s="237"/>
      <c r="J257" s="330"/>
      <c r="K257" s="330"/>
      <c r="L257" s="330"/>
      <c r="M257" s="330"/>
    </row>
    <row r="258" spans="2:13" ht="24.75" x14ac:dyDescent="0.25">
      <c r="B258" t="s">
        <v>709</v>
      </c>
      <c r="D258" s="321" t="s">
        <v>710</v>
      </c>
      <c r="E258" s="322"/>
      <c r="F258" s="322"/>
      <c r="G258" s="244"/>
      <c r="H258" s="237"/>
      <c r="J258" s="330"/>
      <c r="K258" s="330"/>
      <c r="L258" s="330"/>
      <c r="M258" s="330"/>
    </row>
    <row r="259" spans="2:13" ht="24.75" x14ac:dyDescent="0.25">
      <c r="B259" t="s">
        <v>711</v>
      </c>
      <c r="D259" s="321" t="s">
        <v>712</v>
      </c>
      <c r="E259" s="322"/>
      <c r="F259" s="322"/>
      <c r="G259" s="244"/>
      <c r="H259" s="237"/>
      <c r="J259" s="330"/>
      <c r="K259" s="330"/>
      <c r="L259" s="330"/>
      <c r="M259" s="330"/>
    </row>
    <row r="260" spans="2:13" ht="24.75" x14ac:dyDescent="0.25">
      <c r="B260" t="s">
        <v>713</v>
      </c>
      <c r="D260" s="321" t="s">
        <v>714</v>
      </c>
      <c r="E260" s="322"/>
      <c r="F260" s="322"/>
      <c r="G260" s="244"/>
      <c r="H260" s="237"/>
      <c r="J260" s="330"/>
      <c r="K260" s="330"/>
      <c r="L260" s="330"/>
      <c r="M260" s="330"/>
    </row>
    <row r="261" spans="2:13" ht="24.75" x14ac:dyDescent="0.25">
      <c r="B261" t="s">
        <v>715</v>
      </c>
      <c r="D261" s="321" t="s">
        <v>716</v>
      </c>
      <c r="E261" s="322"/>
      <c r="F261" s="322"/>
      <c r="G261" s="244"/>
      <c r="H261" s="237"/>
      <c r="J261" s="330"/>
      <c r="K261" s="330"/>
      <c r="L261" s="330"/>
      <c r="M261" s="330"/>
    </row>
    <row r="262" spans="2:13" ht="24.75" x14ac:dyDescent="0.25">
      <c r="B262" t="s">
        <v>717</v>
      </c>
      <c r="D262" s="321" t="s">
        <v>718</v>
      </c>
      <c r="E262" s="322"/>
      <c r="F262" s="322"/>
      <c r="G262" s="244"/>
      <c r="H262" s="237"/>
      <c r="J262" s="330"/>
      <c r="K262" s="330"/>
      <c r="L262" s="330"/>
      <c r="M262" s="330"/>
    </row>
    <row r="263" spans="2:13" ht="36.75" x14ac:dyDescent="0.25">
      <c r="B263" t="s">
        <v>719</v>
      </c>
      <c r="D263" s="321" t="s">
        <v>720</v>
      </c>
      <c r="E263" s="322"/>
      <c r="F263" s="322"/>
      <c r="G263" s="244"/>
      <c r="H263" s="237"/>
      <c r="J263" s="330"/>
      <c r="K263" s="330"/>
      <c r="L263" s="330"/>
      <c r="M263" s="330"/>
    </row>
    <row r="264" spans="2:13" ht="36.75" x14ac:dyDescent="0.25">
      <c r="B264" t="s">
        <v>721</v>
      </c>
      <c r="D264" s="321" t="s">
        <v>722</v>
      </c>
      <c r="E264" s="322"/>
      <c r="F264" s="322"/>
      <c r="G264" s="244"/>
      <c r="H264" s="237"/>
      <c r="J264" s="330"/>
      <c r="K264" s="330"/>
      <c r="L264" s="330"/>
      <c r="M264" s="330"/>
    </row>
    <row r="265" spans="2:13" ht="24.75" x14ac:dyDescent="0.25">
      <c r="B265" t="s">
        <v>723</v>
      </c>
      <c r="D265" s="321" t="s">
        <v>724</v>
      </c>
      <c r="E265" s="322"/>
      <c r="F265" s="322"/>
      <c r="G265" s="244"/>
      <c r="H265" s="237"/>
      <c r="J265" s="330"/>
      <c r="K265" s="330"/>
      <c r="L265" s="330"/>
      <c r="M265" s="330"/>
    </row>
    <row r="266" spans="2:13" ht="36.75" x14ac:dyDescent="0.25">
      <c r="B266" t="s">
        <v>725</v>
      </c>
      <c r="D266" s="321" t="s">
        <v>726</v>
      </c>
      <c r="E266" s="322"/>
      <c r="F266" s="322"/>
      <c r="G266" s="244"/>
      <c r="H266" s="237"/>
      <c r="J266" s="330"/>
      <c r="K266" s="330"/>
      <c r="L266" s="330"/>
      <c r="M266" s="330"/>
    </row>
    <row r="267" spans="2:13" x14ac:dyDescent="0.25">
      <c r="D267" s="321"/>
      <c r="E267" s="322"/>
      <c r="F267" s="322"/>
      <c r="G267" s="244"/>
      <c r="H267" s="237"/>
      <c r="J267" s="330"/>
      <c r="K267" s="330"/>
      <c r="L267" s="330"/>
      <c r="M267" s="330"/>
    </row>
    <row r="268" spans="2:13" x14ac:dyDescent="0.25">
      <c r="D268" s="321"/>
      <c r="E268" s="322"/>
      <c r="F268" s="322"/>
      <c r="G268" s="244"/>
      <c r="H268" s="237"/>
      <c r="J268" s="330"/>
      <c r="K268" s="330"/>
      <c r="L268" s="330"/>
      <c r="M268" s="330"/>
    </row>
    <row r="269" spans="2:13" ht="40.5" x14ac:dyDescent="0.25">
      <c r="B269" s="237" t="s">
        <v>727</v>
      </c>
      <c r="D269" s="323" t="s">
        <v>728</v>
      </c>
      <c r="E269" s="324"/>
      <c r="F269" s="324"/>
      <c r="G269" s="244"/>
      <c r="H269" s="237"/>
      <c r="J269" s="330"/>
      <c r="K269" s="330"/>
      <c r="L269" s="330"/>
      <c r="M269" s="330"/>
    </row>
    <row r="270" spans="2:13" x14ac:dyDescent="0.25">
      <c r="D270" s="244"/>
      <c r="G270" s="244"/>
      <c r="H270" s="237"/>
      <c r="J270" s="330"/>
      <c r="K270" s="330"/>
      <c r="L270" s="330"/>
      <c r="M270" s="330"/>
    </row>
    <row r="271" spans="2:13" ht="15.75" x14ac:dyDescent="0.25">
      <c r="B271" s="325" t="s">
        <v>729</v>
      </c>
      <c r="C271" s="325"/>
      <c r="D271" s="244" t="s">
        <v>730</v>
      </c>
      <c r="G271" s="244"/>
      <c r="H271" s="237"/>
      <c r="J271" s="330"/>
      <c r="K271" s="330"/>
      <c r="L271" s="330"/>
      <c r="M271" s="330"/>
    </row>
    <row r="272" spans="2:13" x14ac:dyDescent="0.25">
      <c r="B272" t="s">
        <v>731</v>
      </c>
      <c r="D272" s="244"/>
      <c r="G272" s="244"/>
      <c r="H272" s="237"/>
      <c r="J272" s="330"/>
      <c r="K272" s="330"/>
      <c r="L272" s="330"/>
      <c r="M272" s="330"/>
    </row>
    <row r="273" spans="2:13" x14ac:dyDescent="0.25">
      <c r="D273" s="244" t="s">
        <v>732</v>
      </c>
      <c r="E273" t="s">
        <v>733</v>
      </c>
      <c r="G273" s="244"/>
      <c r="H273" s="237"/>
      <c r="J273" s="330"/>
      <c r="K273" s="330"/>
      <c r="L273" s="330"/>
      <c r="M273" s="330"/>
    </row>
    <row r="274" spans="2:13" ht="30" x14ac:dyDescent="0.25">
      <c r="B274" t="s">
        <v>734</v>
      </c>
      <c r="D274" s="244" t="s">
        <v>735</v>
      </c>
      <c r="E274" t="s">
        <v>736</v>
      </c>
      <c r="G274" s="244"/>
      <c r="H274" s="237"/>
      <c r="J274" s="330"/>
      <c r="K274" s="330"/>
      <c r="L274" s="330"/>
      <c r="M274" s="330"/>
    </row>
    <row r="275" spans="2:13" ht="45" x14ac:dyDescent="0.25">
      <c r="B275" t="s">
        <v>737</v>
      </c>
      <c r="D275" s="244" t="s">
        <v>738</v>
      </c>
      <c r="E275" t="s">
        <v>736</v>
      </c>
      <c r="G275" s="244"/>
      <c r="H275" s="237"/>
      <c r="J275" s="330"/>
      <c r="K275" s="330"/>
      <c r="L275" s="330"/>
      <c r="M275" s="330"/>
    </row>
    <row r="276" spans="2:13" ht="45" x14ac:dyDescent="0.25">
      <c r="B276" t="s">
        <v>739</v>
      </c>
      <c r="D276" s="244" t="s">
        <v>740</v>
      </c>
      <c r="E276" t="s">
        <v>736</v>
      </c>
      <c r="G276" s="244"/>
      <c r="H276" s="237"/>
      <c r="J276" s="330"/>
      <c r="K276" s="330"/>
      <c r="L276" s="330"/>
      <c r="M276" s="330"/>
    </row>
    <row r="277" spans="2:13" ht="45" x14ac:dyDescent="0.25">
      <c r="B277" t="s">
        <v>741</v>
      </c>
      <c r="D277" s="244" t="s">
        <v>742</v>
      </c>
      <c r="E277" t="s">
        <v>736</v>
      </c>
      <c r="G277" s="244"/>
      <c r="H277" s="237"/>
      <c r="J277" s="330"/>
      <c r="K277" s="330"/>
      <c r="L277" s="330"/>
      <c r="M277" s="330"/>
    </row>
    <row r="278" spans="2:13" ht="30" x14ac:dyDescent="0.25">
      <c r="B278" t="s">
        <v>743</v>
      </c>
      <c r="D278" s="244" t="s">
        <v>744</v>
      </c>
      <c r="E278" t="s">
        <v>736</v>
      </c>
      <c r="G278" s="244"/>
      <c r="H278" s="237"/>
      <c r="J278" s="330"/>
      <c r="K278" s="330"/>
      <c r="L278" s="330"/>
      <c r="M278" s="330"/>
    </row>
    <row r="279" spans="2:13" ht="30" x14ac:dyDescent="0.25">
      <c r="B279" t="s">
        <v>745</v>
      </c>
      <c r="D279" s="244" t="s">
        <v>746</v>
      </c>
      <c r="E279" t="s">
        <v>736</v>
      </c>
      <c r="G279" s="244"/>
      <c r="H279" s="237"/>
      <c r="J279" s="330"/>
      <c r="K279" s="330"/>
      <c r="L279" s="330"/>
      <c r="M279" s="330"/>
    </row>
    <row r="280" spans="2:13" ht="30" x14ac:dyDescent="0.25">
      <c r="B280" t="s">
        <v>747</v>
      </c>
      <c r="D280" s="244" t="s">
        <v>748</v>
      </c>
      <c r="E280" t="s">
        <v>736</v>
      </c>
      <c r="G280" s="244"/>
      <c r="H280" s="237"/>
      <c r="J280" s="330"/>
      <c r="K280" s="330"/>
      <c r="L280" s="330"/>
      <c r="M280" s="330"/>
    </row>
    <row r="281" spans="2:13" ht="30" x14ac:dyDescent="0.25">
      <c r="B281" t="s">
        <v>749</v>
      </c>
      <c r="D281" s="244" t="s">
        <v>750</v>
      </c>
      <c r="E281" t="s">
        <v>736</v>
      </c>
      <c r="G281" s="244"/>
      <c r="H281" s="237"/>
      <c r="J281" s="330"/>
      <c r="K281" s="330"/>
      <c r="L281" s="330"/>
      <c r="M281" s="330"/>
    </row>
    <row r="282" spans="2:13" ht="45" x14ac:dyDescent="0.25">
      <c r="B282" t="s">
        <v>751</v>
      </c>
      <c r="D282" s="244" t="s">
        <v>752</v>
      </c>
      <c r="E282" t="s">
        <v>736</v>
      </c>
      <c r="G282" s="244"/>
      <c r="H282" s="237"/>
      <c r="J282" s="330"/>
      <c r="K282" s="330"/>
      <c r="L282" s="330"/>
      <c r="M282" s="330"/>
    </row>
    <row r="283" spans="2:13" x14ac:dyDescent="0.25">
      <c r="D283" s="244"/>
      <c r="G283" s="244"/>
      <c r="H283" s="237"/>
      <c r="J283" s="330"/>
      <c r="K283" s="330"/>
      <c r="L283" s="330"/>
      <c r="M283" s="330"/>
    </row>
    <row r="284" spans="2:13" x14ac:dyDescent="0.25">
      <c r="D284" s="244"/>
      <c r="G284" s="244"/>
      <c r="J284" s="330"/>
      <c r="K284" s="330"/>
      <c r="L284" s="330"/>
      <c r="M284" s="330"/>
    </row>
    <row r="285" spans="2:13" x14ac:dyDescent="0.25">
      <c r="D285" s="244"/>
      <c r="G285" s="244"/>
      <c r="J285" s="330"/>
      <c r="K285" s="330"/>
      <c r="L285" s="330"/>
      <c r="M285" s="330"/>
    </row>
    <row r="286" spans="2:13" x14ac:dyDescent="0.25">
      <c r="D286" s="244"/>
      <c r="G286" s="244"/>
      <c r="J286" s="330"/>
      <c r="K286" s="330"/>
      <c r="L286" s="330"/>
      <c r="M286" s="330"/>
    </row>
    <row r="287" spans="2:13" x14ac:dyDescent="0.25">
      <c r="D287" s="244"/>
      <c r="G287" s="244"/>
      <c r="J287" s="330"/>
      <c r="K287" s="330"/>
      <c r="L287" s="330"/>
      <c r="M287" s="330"/>
    </row>
    <row r="288" spans="2:13" x14ac:dyDescent="0.25">
      <c r="D288" s="244"/>
      <c r="G288" s="244"/>
      <c r="J288" s="330"/>
      <c r="K288" s="330"/>
      <c r="L288" s="330"/>
      <c r="M288" s="330"/>
    </row>
    <row r="289" spans="4:13" x14ac:dyDescent="0.25">
      <c r="D289" s="244"/>
      <c r="G289" s="244"/>
      <c r="J289" s="330"/>
      <c r="K289" s="330"/>
      <c r="L289" s="330"/>
      <c r="M289" s="330"/>
    </row>
    <row r="290" spans="4:13" x14ac:dyDescent="0.25">
      <c r="D290" s="244"/>
      <c r="G290" s="244"/>
      <c r="J290" s="330"/>
      <c r="K290" s="330"/>
      <c r="L290" s="330"/>
      <c r="M290" s="330"/>
    </row>
    <row r="291" spans="4:13" x14ac:dyDescent="0.25">
      <c r="D291" s="244"/>
      <c r="G291" s="244"/>
      <c r="J291" s="330"/>
      <c r="K291" s="330"/>
      <c r="L291" s="330"/>
      <c r="M291" s="330"/>
    </row>
    <row r="292" spans="4:13" x14ac:dyDescent="0.25">
      <c r="D292" s="244"/>
      <c r="G292" s="244"/>
      <c r="J292" s="330"/>
      <c r="K292" s="330"/>
      <c r="L292" s="330"/>
      <c r="M292" s="330"/>
    </row>
    <row r="293" spans="4:13" x14ac:dyDescent="0.25">
      <c r="D293" s="244"/>
      <c r="G293" s="244"/>
      <c r="J293" s="330"/>
      <c r="K293" s="330"/>
      <c r="L293" s="330"/>
      <c r="M293" s="330"/>
    </row>
    <row r="294" spans="4:13" x14ac:dyDescent="0.25">
      <c r="D294" s="244"/>
      <c r="G294" s="244"/>
      <c r="J294" s="330"/>
      <c r="K294" s="330"/>
      <c r="L294" s="330"/>
      <c r="M294" s="330"/>
    </row>
    <row r="295" spans="4:13" x14ac:dyDescent="0.25">
      <c r="D295" s="244"/>
      <c r="G295" s="244"/>
      <c r="J295" s="330"/>
      <c r="K295" s="330"/>
      <c r="L295" s="330"/>
      <c r="M295" s="330"/>
    </row>
    <row r="296" spans="4:13" x14ac:dyDescent="0.25">
      <c r="D296" s="244"/>
      <c r="G296" s="244"/>
      <c r="J296" s="330"/>
      <c r="K296" s="330"/>
      <c r="L296" s="330"/>
      <c r="M296" s="330"/>
    </row>
    <row r="297" spans="4:13" x14ac:dyDescent="0.25">
      <c r="D297" s="244"/>
      <c r="G297" s="244"/>
      <c r="J297" s="330"/>
      <c r="K297" s="330"/>
      <c r="L297" s="330"/>
      <c r="M297" s="330"/>
    </row>
    <row r="298" spans="4:13" x14ac:dyDescent="0.25">
      <c r="D298" s="244"/>
      <c r="G298" s="244"/>
      <c r="J298" s="330"/>
      <c r="K298" s="330"/>
      <c r="L298" s="330"/>
      <c r="M298" s="330"/>
    </row>
    <row r="299" spans="4:13" x14ac:dyDescent="0.25">
      <c r="D299" s="244"/>
      <c r="G299" s="244"/>
      <c r="J299" s="330"/>
      <c r="K299" s="330"/>
      <c r="L299" s="330"/>
      <c r="M299" s="330"/>
    </row>
    <row r="300" spans="4:13" x14ac:dyDescent="0.25">
      <c r="D300" s="244"/>
      <c r="G300" s="244"/>
      <c r="J300" s="330"/>
      <c r="K300" s="330"/>
      <c r="L300" s="330"/>
      <c r="M300" s="330"/>
    </row>
    <row r="301" spans="4:13" x14ac:dyDescent="0.25">
      <c r="D301" s="244"/>
      <c r="G301" s="244"/>
      <c r="J301" s="330"/>
      <c r="K301" s="330"/>
      <c r="L301" s="330"/>
      <c r="M301" s="330"/>
    </row>
    <row r="302" spans="4:13" x14ac:dyDescent="0.25">
      <c r="D302" s="244"/>
      <c r="G302" s="244"/>
      <c r="J302" s="330"/>
      <c r="K302" s="330"/>
      <c r="L302" s="330"/>
      <c r="M302" s="330"/>
    </row>
    <row r="303" spans="4:13" x14ac:dyDescent="0.25">
      <c r="D303" s="244"/>
      <c r="G303" s="244"/>
      <c r="J303" s="330"/>
      <c r="K303" s="330"/>
      <c r="L303" s="330"/>
      <c r="M303" s="330"/>
    </row>
    <row r="304" spans="4:13" x14ac:dyDescent="0.25">
      <c r="D304" s="244"/>
      <c r="G304" s="244"/>
      <c r="J304" s="330"/>
      <c r="K304" s="330"/>
      <c r="L304" s="330"/>
      <c r="M304" s="330"/>
    </row>
    <row r="305" spans="4:13" x14ac:dyDescent="0.25">
      <c r="D305" s="244"/>
      <c r="G305" s="244"/>
      <c r="J305" s="330"/>
      <c r="K305" s="330"/>
      <c r="L305" s="330"/>
      <c r="M305" s="330"/>
    </row>
    <row r="306" spans="4:13" x14ac:dyDescent="0.25">
      <c r="D306" s="244"/>
      <c r="G306" s="244"/>
      <c r="J306" s="330"/>
      <c r="K306" s="330"/>
      <c r="L306" s="330"/>
      <c r="M306" s="330"/>
    </row>
    <row r="307" spans="4:13" x14ac:dyDescent="0.25">
      <c r="D307" s="244"/>
      <c r="G307" s="244"/>
      <c r="J307" s="330"/>
      <c r="K307" s="330"/>
      <c r="L307" s="330"/>
      <c r="M307" s="330"/>
    </row>
    <row r="308" spans="4:13" x14ac:dyDescent="0.25">
      <c r="D308" s="244"/>
      <c r="G308" s="244"/>
      <c r="J308" s="330"/>
      <c r="K308" s="330"/>
      <c r="L308" s="330"/>
      <c r="M308" s="330"/>
    </row>
    <row r="309" spans="4:13" x14ac:dyDescent="0.25">
      <c r="D309" s="244"/>
      <c r="G309" s="244"/>
      <c r="J309" s="330"/>
      <c r="K309" s="330"/>
      <c r="L309" s="330"/>
      <c r="M309" s="330"/>
    </row>
    <row r="310" spans="4:13" x14ac:dyDescent="0.25">
      <c r="D310" s="244"/>
      <c r="G310" s="244"/>
      <c r="J310" s="330"/>
      <c r="K310" s="330"/>
      <c r="L310" s="330"/>
      <c r="M310" s="330"/>
    </row>
    <row r="311" spans="4:13" x14ac:dyDescent="0.25">
      <c r="D311" s="244"/>
      <c r="G311" s="244"/>
      <c r="J311" s="330"/>
      <c r="K311" s="330"/>
      <c r="L311" s="330"/>
      <c r="M311" s="330"/>
    </row>
    <row r="312" spans="4:13" x14ac:dyDescent="0.25">
      <c r="D312" s="244"/>
      <c r="G312" s="244"/>
      <c r="J312" s="330"/>
      <c r="K312" s="330"/>
      <c r="L312" s="330"/>
      <c r="M312" s="330"/>
    </row>
    <row r="313" spans="4:13" x14ac:dyDescent="0.25">
      <c r="D313" s="244"/>
      <c r="G313" s="244"/>
      <c r="J313" s="330"/>
      <c r="K313" s="330"/>
      <c r="L313" s="330"/>
      <c r="M313" s="330"/>
    </row>
    <row r="314" spans="4:13" x14ac:dyDescent="0.25">
      <c r="D314" s="244"/>
    </row>
    <row r="315" spans="4:13" x14ac:dyDescent="0.25">
      <c r="D315" s="244"/>
    </row>
    <row r="316" spans="4:13" x14ac:dyDescent="0.25">
      <c r="D316" s="244"/>
    </row>
    <row r="317" spans="4:13" x14ac:dyDescent="0.25">
      <c r="D317" s="244"/>
    </row>
    <row r="318" spans="4:13" x14ac:dyDescent="0.25">
      <c r="D318" s="244"/>
    </row>
    <row r="319" spans="4:13" x14ac:dyDescent="0.25">
      <c r="D319" s="24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8"/>
  <sheetViews>
    <sheetView workbookViewId="0">
      <selection activeCell="F25" sqref="F25:G25"/>
    </sheetView>
  </sheetViews>
  <sheetFormatPr defaultRowHeight="15" x14ac:dyDescent="0.25"/>
  <cols>
    <col min="2" max="2" width="18.42578125" customWidth="1"/>
    <col min="3" max="11" width="14.7109375" customWidth="1"/>
  </cols>
  <sheetData>
    <row r="4" spans="2:11" ht="18.75" x14ac:dyDescent="0.3">
      <c r="B4" s="230" t="s">
        <v>414</v>
      </c>
    </row>
    <row r="6" spans="2:11" x14ac:dyDescent="0.25">
      <c r="B6" s="234"/>
      <c r="C6" s="234" t="s">
        <v>415</v>
      </c>
      <c r="D6" s="234" t="s">
        <v>415</v>
      </c>
      <c r="E6" s="234" t="s">
        <v>418</v>
      </c>
      <c r="F6" s="234" t="s">
        <v>419</v>
      </c>
      <c r="G6" s="234" t="s">
        <v>421</v>
      </c>
      <c r="H6" s="234" t="s">
        <v>423</v>
      </c>
      <c r="I6" s="234" t="s">
        <v>425</v>
      </c>
      <c r="J6" s="234" t="s">
        <v>426</v>
      </c>
      <c r="K6" s="234" t="s">
        <v>428</v>
      </c>
    </row>
    <row r="7" spans="2:11" x14ac:dyDescent="0.25">
      <c r="B7" s="234" t="s">
        <v>432</v>
      </c>
      <c r="C7" s="234" t="s">
        <v>416</v>
      </c>
      <c r="D7" s="234" t="s">
        <v>417</v>
      </c>
      <c r="E7" s="234" t="s">
        <v>416</v>
      </c>
      <c r="F7" s="234" t="s">
        <v>420</v>
      </c>
      <c r="G7" s="234" t="s">
        <v>422</v>
      </c>
      <c r="H7" s="234" t="s">
        <v>424</v>
      </c>
      <c r="I7" s="234"/>
      <c r="J7" s="234" t="s">
        <v>427</v>
      </c>
      <c r="K7" s="234" t="s">
        <v>429</v>
      </c>
    </row>
    <row r="8" spans="2:11" x14ac:dyDescent="0.25">
      <c r="B8" s="234"/>
      <c r="C8" s="37"/>
      <c r="D8" s="37"/>
      <c r="E8" s="37"/>
      <c r="F8" s="37"/>
      <c r="G8" s="37"/>
      <c r="H8" s="37"/>
      <c r="I8" s="37"/>
      <c r="J8" s="37"/>
      <c r="K8" s="37"/>
    </row>
    <row r="9" spans="2:11" ht="18.75" x14ac:dyDescent="0.3">
      <c r="B9" s="235" t="s">
        <v>431</v>
      </c>
      <c r="C9" s="37"/>
      <c r="D9" s="37"/>
      <c r="E9" s="37"/>
      <c r="F9" s="37"/>
      <c r="G9" s="37"/>
      <c r="H9" s="37"/>
      <c r="I9" s="37"/>
      <c r="J9" s="37"/>
      <c r="K9" s="37"/>
    </row>
    <row r="10" spans="2:11" ht="18.75" x14ac:dyDescent="0.3">
      <c r="B10" s="235"/>
      <c r="C10" s="37"/>
      <c r="D10" s="37"/>
      <c r="E10" s="37"/>
      <c r="F10" s="37"/>
      <c r="G10" s="37"/>
      <c r="H10" s="37"/>
      <c r="I10" s="37"/>
      <c r="J10" s="37"/>
      <c r="K10" s="37"/>
    </row>
    <row r="11" spans="2:11" ht="18.75" x14ac:dyDescent="0.3">
      <c r="B11" s="235" t="s">
        <v>430</v>
      </c>
      <c r="C11" s="37"/>
      <c r="D11" s="37"/>
      <c r="E11" s="37"/>
      <c r="F11" s="37"/>
      <c r="G11" s="37"/>
      <c r="H11" s="37"/>
      <c r="I11" s="37"/>
      <c r="J11" s="37"/>
      <c r="K11" s="37"/>
    </row>
    <row r="12" spans="2:11" ht="18.75" x14ac:dyDescent="0.3">
      <c r="B12" s="235"/>
      <c r="C12" s="37"/>
      <c r="D12" s="37"/>
      <c r="E12" s="37"/>
      <c r="F12" s="37"/>
      <c r="G12" s="37"/>
      <c r="H12" s="37"/>
      <c r="I12" s="37"/>
      <c r="J12" s="37"/>
      <c r="K12" s="37"/>
    </row>
    <row r="13" spans="2:11" ht="18.75" x14ac:dyDescent="0.3">
      <c r="B13" s="235" t="s">
        <v>433</v>
      </c>
      <c r="C13" s="37"/>
      <c r="D13" s="37"/>
      <c r="E13" s="37"/>
      <c r="F13" s="37"/>
      <c r="G13" s="37"/>
      <c r="H13" s="37"/>
      <c r="I13" s="37"/>
      <c r="J13" s="37"/>
      <c r="K13" s="37"/>
    </row>
    <row r="14" spans="2:11" ht="18.75" x14ac:dyDescent="0.3">
      <c r="B14" s="235"/>
      <c r="C14" s="37"/>
      <c r="D14" s="37"/>
      <c r="E14" s="37"/>
      <c r="F14" s="37"/>
      <c r="G14" s="37"/>
      <c r="H14" s="37"/>
      <c r="I14" s="37"/>
      <c r="J14" s="37"/>
      <c r="K14" s="37"/>
    </row>
    <row r="15" spans="2:11" ht="18.75" x14ac:dyDescent="0.3">
      <c r="B15" s="235" t="s">
        <v>434</v>
      </c>
      <c r="C15" s="37"/>
      <c r="D15" s="37"/>
      <c r="E15" s="37"/>
      <c r="F15" s="37"/>
      <c r="G15" s="37"/>
      <c r="H15" s="37"/>
      <c r="I15" s="37"/>
      <c r="J15" s="37"/>
      <c r="K15" s="37"/>
    </row>
    <row r="16" spans="2:11" ht="18.75" x14ac:dyDescent="0.3">
      <c r="B16" s="235"/>
      <c r="C16" s="37"/>
      <c r="D16" s="37"/>
      <c r="E16" s="37"/>
      <c r="F16" s="37"/>
      <c r="G16" s="37"/>
      <c r="H16" s="37"/>
      <c r="I16" s="37"/>
      <c r="J16" s="37"/>
      <c r="K16" s="37"/>
    </row>
    <row r="17" spans="2:11" ht="18.75" x14ac:dyDescent="0.3">
      <c r="B17" s="235" t="s">
        <v>435</v>
      </c>
      <c r="C17" s="37"/>
      <c r="D17" s="37"/>
      <c r="E17" s="37"/>
      <c r="F17" s="37"/>
      <c r="G17" s="37"/>
      <c r="H17" s="37"/>
      <c r="I17" s="37"/>
      <c r="J17" s="37"/>
      <c r="K17" s="37"/>
    </row>
    <row r="18" spans="2:11" ht="18.75" x14ac:dyDescent="0.3">
      <c r="B18" s="235"/>
      <c r="C18" s="37"/>
      <c r="D18" s="37"/>
      <c r="E18" s="37"/>
      <c r="F18" s="37"/>
      <c r="G18" s="37"/>
      <c r="H18" s="37"/>
      <c r="I18" s="37"/>
      <c r="J18" s="37"/>
      <c r="K18" s="37"/>
    </row>
    <row r="19" spans="2:11" ht="18.75" x14ac:dyDescent="0.3">
      <c r="B19" s="235" t="s">
        <v>436</v>
      </c>
      <c r="C19" s="37"/>
      <c r="D19" s="37"/>
      <c r="E19" s="37"/>
      <c r="F19" s="37"/>
      <c r="G19" s="37"/>
      <c r="H19" s="37"/>
      <c r="I19" s="37"/>
      <c r="J19" s="37"/>
      <c r="K19" s="37"/>
    </row>
    <row r="20" spans="2:11" x14ac:dyDescent="0.25">
      <c r="B20" s="234"/>
      <c r="C20" s="37"/>
      <c r="D20" s="37"/>
      <c r="E20" s="37"/>
      <c r="F20" s="37"/>
      <c r="G20" s="37"/>
      <c r="H20" s="37"/>
      <c r="I20" s="37"/>
      <c r="J20" s="37"/>
      <c r="K20" s="37"/>
    </row>
    <row r="21" spans="2:11" ht="15.75" thickBot="1" x14ac:dyDescent="0.3">
      <c r="B21" s="234" t="s">
        <v>438</v>
      </c>
      <c r="C21" s="236"/>
      <c r="D21" s="236"/>
      <c r="E21" s="236"/>
      <c r="F21" s="236"/>
      <c r="G21" s="236"/>
      <c r="H21" s="236"/>
      <c r="I21" s="236"/>
      <c r="J21" s="236"/>
      <c r="K21" s="236"/>
    </row>
    <row r="28" spans="2:11" ht="18.75" x14ac:dyDescent="0.3">
      <c r="B28" s="230" t="s">
        <v>437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8"/>
  <sheetViews>
    <sheetView workbookViewId="0">
      <selection activeCell="H6" sqref="H6"/>
    </sheetView>
  </sheetViews>
  <sheetFormatPr defaultRowHeight="15" x14ac:dyDescent="0.25"/>
  <cols>
    <col min="1" max="1" width="1.42578125" customWidth="1"/>
    <col min="2" max="2" width="20.42578125" customWidth="1"/>
    <col min="3" max="3" width="38.85546875" customWidth="1"/>
    <col min="4" max="4" width="23.5703125" customWidth="1"/>
    <col min="5" max="5" width="18.7109375" customWidth="1"/>
    <col min="6" max="6" width="17.28515625" customWidth="1"/>
    <col min="7" max="7" width="14.140625" customWidth="1"/>
    <col min="8" max="8" width="18.140625" customWidth="1"/>
    <col min="9" max="9" width="20.85546875" customWidth="1"/>
    <col min="10" max="10" width="16.28515625" customWidth="1"/>
    <col min="11" max="11" width="17.7109375" customWidth="1"/>
    <col min="12" max="12" width="1.7109375" customWidth="1"/>
  </cols>
  <sheetData>
    <row r="1" spans="1:29" ht="6.75" customHeight="1" thickBot="1" x14ac:dyDescent="0.3">
      <c r="A1" s="86" t="s">
        <v>1</v>
      </c>
      <c r="B1" s="86"/>
      <c r="C1" s="86"/>
      <c r="D1" s="86"/>
      <c r="E1" s="86"/>
      <c r="F1" s="86"/>
      <c r="G1" s="86"/>
      <c r="H1" s="86"/>
      <c r="I1" s="86"/>
      <c r="J1" s="86"/>
      <c r="K1" s="86"/>
      <c r="L1" s="86"/>
      <c r="M1" s="37"/>
      <c r="N1" s="37"/>
      <c r="O1" s="37"/>
      <c r="P1" s="37"/>
      <c r="Q1" s="37"/>
      <c r="R1" s="37"/>
      <c r="S1" s="37"/>
      <c r="T1" s="37"/>
      <c r="U1" s="37"/>
      <c r="V1" s="37"/>
      <c r="W1" s="37"/>
      <c r="X1" s="37"/>
      <c r="Y1" s="37"/>
      <c r="Z1" s="37"/>
      <c r="AA1" s="37"/>
      <c r="AB1" s="37"/>
      <c r="AC1" s="37"/>
    </row>
    <row r="2" spans="1:29" ht="42" customHeight="1" thickTop="1" thickBot="1" x14ac:dyDescent="0.3">
      <c r="A2" s="86"/>
      <c r="B2" s="56" t="s">
        <v>106</v>
      </c>
      <c r="C2" s="57" t="s">
        <v>100</v>
      </c>
      <c r="D2" s="57" t="s">
        <v>187</v>
      </c>
      <c r="E2" s="57" t="s">
        <v>14</v>
      </c>
      <c r="F2" s="57" t="s">
        <v>73</v>
      </c>
      <c r="G2" s="57" t="s">
        <v>66</v>
      </c>
      <c r="H2" s="57" t="s">
        <v>15</v>
      </c>
      <c r="I2" s="58" t="s">
        <v>67</v>
      </c>
      <c r="J2" s="58" t="s">
        <v>74</v>
      </c>
      <c r="K2" s="58" t="s">
        <v>88</v>
      </c>
      <c r="L2" s="86"/>
      <c r="M2" s="37"/>
      <c r="N2" s="37"/>
      <c r="O2" s="37"/>
      <c r="P2" s="37"/>
      <c r="Q2" s="37"/>
      <c r="R2" s="37"/>
      <c r="S2" s="37"/>
      <c r="T2" s="37"/>
      <c r="U2" s="37"/>
      <c r="V2" s="37"/>
      <c r="W2" s="37"/>
      <c r="X2" s="37"/>
      <c r="Y2" s="37"/>
      <c r="Z2" s="37"/>
      <c r="AA2" s="37"/>
      <c r="AB2" s="37"/>
      <c r="AC2" s="37"/>
    </row>
    <row r="3" spans="1:29" ht="57.75" x14ac:dyDescent="0.25">
      <c r="A3" s="86"/>
      <c r="B3" s="79" t="s">
        <v>167</v>
      </c>
      <c r="C3" s="67" t="s">
        <v>40</v>
      </c>
      <c r="D3" s="67" t="s">
        <v>42</v>
      </c>
      <c r="E3" s="381" t="s">
        <v>43</v>
      </c>
      <c r="F3" s="67" t="s">
        <v>44</v>
      </c>
      <c r="G3" s="67" t="s">
        <v>45</v>
      </c>
      <c r="H3" s="67" t="s">
        <v>47</v>
      </c>
      <c r="I3" s="68" t="s">
        <v>50</v>
      </c>
      <c r="J3" s="68" t="s">
        <v>111</v>
      </c>
      <c r="K3" s="68" t="s">
        <v>95</v>
      </c>
      <c r="L3" s="86"/>
      <c r="M3" s="37"/>
      <c r="N3" s="37"/>
      <c r="O3" s="37"/>
      <c r="P3" s="37"/>
      <c r="Q3" s="37"/>
      <c r="R3" s="37"/>
      <c r="S3" s="37"/>
      <c r="T3" s="37"/>
      <c r="U3" s="37"/>
      <c r="V3" s="37"/>
      <c r="W3" s="37"/>
      <c r="X3" s="37"/>
      <c r="Y3" s="37"/>
      <c r="Z3" s="37"/>
      <c r="AA3" s="37"/>
      <c r="AB3" s="37"/>
      <c r="AC3" s="37"/>
    </row>
    <row r="4" spans="1:29" ht="89.25" x14ac:dyDescent="0.25">
      <c r="A4" s="86"/>
      <c r="B4" s="69" t="s">
        <v>171</v>
      </c>
      <c r="C4" s="70" t="s">
        <v>41</v>
      </c>
      <c r="D4" s="70" t="s">
        <v>70</v>
      </c>
      <c r="E4" s="382"/>
      <c r="F4" s="71" t="s">
        <v>72</v>
      </c>
      <c r="G4" s="71" t="s">
        <v>46</v>
      </c>
      <c r="H4" s="70" t="s">
        <v>48</v>
      </c>
      <c r="I4" s="72" t="s">
        <v>51</v>
      </c>
      <c r="J4" s="72" t="s">
        <v>75</v>
      </c>
      <c r="K4" s="72" t="s">
        <v>96</v>
      </c>
      <c r="L4" s="86"/>
      <c r="M4" s="37"/>
      <c r="N4" s="37"/>
      <c r="O4" s="37"/>
      <c r="P4" s="37"/>
      <c r="Q4" s="37"/>
      <c r="R4" s="37"/>
      <c r="S4" s="37"/>
      <c r="T4" s="37"/>
      <c r="U4" s="37"/>
      <c r="V4" s="37"/>
      <c r="W4" s="37"/>
      <c r="X4" s="37"/>
      <c r="Y4" s="37"/>
      <c r="Z4" s="37"/>
      <c r="AA4" s="37"/>
      <c r="AB4" s="37"/>
      <c r="AC4" s="37"/>
    </row>
    <row r="5" spans="1:29" ht="25.5" x14ac:dyDescent="0.25">
      <c r="A5" s="86"/>
      <c r="B5" s="69" t="s">
        <v>121</v>
      </c>
      <c r="C5" s="99"/>
      <c r="D5" s="99"/>
      <c r="E5" s="382"/>
      <c r="F5" s="71" t="s">
        <v>179</v>
      </c>
      <c r="G5" s="71"/>
      <c r="H5" s="99"/>
      <c r="I5" s="72"/>
      <c r="J5" s="72"/>
      <c r="K5" s="72"/>
      <c r="L5" s="86"/>
      <c r="M5" s="37"/>
      <c r="N5" s="37"/>
      <c r="O5" s="37"/>
      <c r="P5" s="37"/>
      <c r="Q5" s="37"/>
      <c r="R5" s="37"/>
      <c r="S5" s="37"/>
      <c r="T5" s="37"/>
      <c r="U5" s="37"/>
      <c r="V5" s="37"/>
      <c r="W5" s="37"/>
      <c r="X5" s="37"/>
      <c r="Y5" s="37"/>
      <c r="Z5" s="37"/>
      <c r="AA5" s="37"/>
      <c r="AB5" s="37"/>
      <c r="AC5" s="37"/>
    </row>
    <row r="6" spans="1:29" ht="47.25" customHeight="1" thickBot="1" x14ac:dyDescent="0.3">
      <c r="A6" s="86"/>
      <c r="B6" s="92" t="s">
        <v>176</v>
      </c>
      <c r="C6" s="83" t="s">
        <v>71</v>
      </c>
      <c r="D6" s="81" t="s">
        <v>183</v>
      </c>
      <c r="E6" s="383"/>
      <c r="F6" s="81"/>
      <c r="G6" s="73"/>
      <c r="H6" s="76" t="s">
        <v>49</v>
      </c>
      <c r="I6" s="74" t="s">
        <v>52</v>
      </c>
      <c r="J6" s="74" t="s">
        <v>76</v>
      </c>
      <c r="K6" s="85" t="s">
        <v>97</v>
      </c>
      <c r="L6" s="86"/>
      <c r="M6" s="37"/>
      <c r="N6" s="37"/>
      <c r="O6" s="37"/>
      <c r="P6" s="37"/>
      <c r="Q6" s="37"/>
      <c r="R6" s="37"/>
      <c r="S6" s="37"/>
      <c r="T6" s="37"/>
      <c r="U6" s="37"/>
      <c r="V6" s="37"/>
      <c r="W6" s="37"/>
      <c r="X6" s="37"/>
      <c r="Y6" s="37"/>
      <c r="Z6" s="37"/>
      <c r="AA6" s="37"/>
      <c r="AB6" s="37"/>
      <c r="AC6" s="37"/>
    </row>
    <row r="7" spans="1:29" ht="57.75" x14ac:dyDescent="0.25">
      <c r="A7" s="86"/>
      <c r="B7" s="175" t="s">
        <v>168</v>
      </c>
      <c r="C7" s="176" t="s">
        <v>53</v>
      </c>
      <c r="D7" s="176" t="s">
        <v>55</v>
      </c>
      <c r="E7" s="372" t="s">
        <v>56</v>
      </c>
      <c r="F7" s="176" t="s">
        <v>57</v>
      </c>
      <c r="G7" s="176" t="s">
        <v>58</v>
      </c>
      <c r="H7" s="176" t="s">
        <v>60</v>
      </c>
      <c r="I7" s="177" t="s">
        <v>63</v>
      </c>
      <c r="J7" s="177" t="s">
        <v>112</v>
      </c>
      <c r="K7" s="177" t="s">
        <v>98</v>
      </c>
      <c r="L7" s="86"/>
      <c r="M7" s="37"/>
      <c r="N7" s="37"/>
      <c r="O7" s="37"/>
      <c r="P7" s="37"/>
      <c r="Q7" s="37"/>
      <c r="R7" s="37"/>
      <c r="S7" s="37"/>
      <c r="T7" s="37"/>
      <c r="U7" s="37"/>
      <c r="V7" s="37"/>
      <c r="W7" s="37"/>
      <c r="X7" s="37"/>
      <c r="Y7" s="37"/>
      <c r="Z7" s="37"/>
      <c r="AA7" s="37"/>
      <c r="AB7" s="37"/>
      <c r="AC7" s="37"/>
    </row>
    <row r="8" spans="1:29" ht="79.5" customHeight="1" x14ac:dyDescent="0.25">
      <c r="A8" s="86"/>
      <c r="B8" s="178" t="s">
        <v>172</v>
      </c>
      <c r="C8" s="179" t="s">
        <v>54</v>
      </c>
      <c r="D8" s="179" t="s">
        <v>101</v>
      </c>
      <c r="E8" s="373"/>
      <c r="F8" s="180" t="s">
        <v>82</v>
      </c>
      <c r="G8" s="179" t="s">
        <v>59</v>
      </c>
      <c r="H8" s="179" t="s">
        <v>61</v>
      </c>
      <c r="I8" s="181" t="s">
        <v>64</v>
      </c>
      <c r="J8" s="181" t="s">
        <v>64</v>
      </c>
      <c r="K8" s="181" t="s">
        <v>90</v>
      </c>
      <c r="L8" s="86"/>
      <c r="M8" s="37"/>
      <c r="N8" s="37"/>
      <c r="O8" s="37"/>
      <c r="P8" s="37"/>
      <c r="Q8" s="37"/>
      <c r="R8" s="37"/>
      <c r="S8" s="37"/>
      <c r="T8" s="37"/>
      <c r="U8" s="37"/>
      <c r="V8" s="37"/>
      <c r="W8" s="37"/>
      <c r="X8" s="37"/>
      <c r="Y8" s="37"/>
      <c r="Z8" s="37"/>
      <c r="AA8" s="37"/>
      <c r="AB8" s="37"/>
      <c r="AC8" s="37"/>
    </row>
    <row r="9" spans="1:29" ht="25.5" x14ac:dyDescent="0.25">
      <c r="A9" s="86"/>
      <c r="B9" s="178" t="s">
        <v>122</v>
      </c>
      <c r="C9" s="179"/>
      <c r="D9" s="179"/>
      <c r="E9" s="373"/>
      <c r="F9" s="180" t="s">
        <v>180</v>
      </c>
      <c r="G9" s="179"/>
      <c r="H9" s="179"/>
      <c r="I9" s="181"/>
      <c r="J9" s="181"/>
      <c r="K9" s="181"/>
      <c r="L9" s="86"/>
      <c r="M9" s="37"/>
      <c r="N9" s="37"/>
      <c r="O9" s="37"/>
      <c r="P9" s="37"/>
      <c r="Q9" s="37"/>
      <c r="R9" s="37"/>
      <c r="S9" s="37"/>
      <c r="T9" s="37"/>
      <c r="U9" s="37"/>
      <c r="V9" s="37"/>
      <c r="W9" s="37"/>
      <c r="X9" s="37"/>
      <c r="Y9" s="37"/>
      <c r="Z9" s="37"/>
      <c r="AA9" s="37"/>
      <c r="AB9" s="37"/>
      <c r="AC9" s="37"/>
    </row>
    <row r="10" spans="1:29" ht="51.75" customHeight="1" thickBot="1" x14ac:dyDescent="0.3">
      <c r="A10" s="86"/>
      <c r="B10" s="182" t="s">
        <v>175</v>
      </c>
      <c r="C10" s="183" t="s">
        <v>81</v>
      </c>
      <c r="D10" s="211" t="s">
        <v>184</v>
      </c>
      <c r="E10" s="374"/>
      <c r="F10" s="185"/>
      <c r="G10" s="184"/>
      <c r="H10" s="186" t="s">
        <v>62</v>
      </c>
      <c r="I10" s="187" t="s">
        <v>65</v>
      </c>
      <c r="J10" s="188" t="s">
        <v>87</v>
      </c>
      <c r="K10" s="188" t="s">
        <v>99</v>
      </c>
      <c r="L10" s="86"/>
      <c r="M10" s="37"/>
      <c r="N10" s="37"/>
      <c r="O10" s="37"/>
      <c r="P10" s="37"/>
      <c r="Q10" s="37"/>
      <c r="R10" s="37"/>
      <c r="S10" s="37"/>
      <c r="T10" s="37"/>
      <c r="U10" s="37"/>
      <c r="V10" s="37"/>
      <c r="W10" s="37"/>
      <c r="X10" s="37"/>
      <c r="Y10" s="37"/>
      <c r="Z10" s="37"/>
      <c r="AA10" s="37"/>
      <c r="AB10" s="37"/>
      <c r="AC10" s="37"/>
    </row>
    <row r="11" spans="1:29" ht="57.75" x14ac:dyDescent="0.25">
      <c r="A11" s="86"/>
      <c r="B11" s="161" t="s">
        <v>169</v>
      </c>
      <c r="C11" s="162" t="s">
        <v>109</v>
      </c>
      <c r="D11" s="163" t="s">
        <v>29</v>
      </c>
      <c r="E11" s="378" t="s">
        <v>30</v>
      </c>
      <c r="F11" s="163" t="s">
        <v>31</v>
      </c>
      <c r="G11" s="163" t="s">
        <v>32</v>
      </c>
      <c r="H11" s="163" t="s">
        <v>34</v>
      </c>
      <c r="I11" s="164" t="s">
        <v>37</v>
      </c>
      <c r="J11" s="164" t="s">
        <v>110</v>
      </c>
      <c r="K11" s="164" t="s">
        <v>92</v>
      </c>
      <c r="L11" s="86"/>
      <c r="M11" s="37"/>
      <c r="N11" s="37"/>
      <c r="O11" s="37"/>
      <c r="P11" s="37"/>
      <c r="Q11" s="37"/>
      <c r="R11" s="37"/>
      <c r="S11" s="37"/>
      <c r="T11" s="37"/>
      <c r="U11" s="37"/>
      <c r="V11" s="37"/>
      <c r="W11" s="37"/>
      <c r="X11" s="37"/>
      <c r="Y11" s="37"/>
      <c r="Z11" s="37"/>
      <c r="AA11" s="37"/>
      <c r="AB11" s="37"/>
      <c r="AC11" s="37"/>
    </row>
    <row r="12" spans="1:29" ht="98.25" customHeight="1" x14ac:dyDescent="0.25">
      <c r="A12" s="86"/>
      <c r="B12" s="165" t="s">
        <v>177</v>
      </c>
      <c r="C12" s="166" t="s">
        <v>28</v>
      </c>
      <c r="D12" s="166" t="s">
        <v>69</v>
      </c>
      <c r="E12" s="379"/>
      <c r="F12" s="167" t="s">
        <v>79</v>
      </c>
      <c r="G12" s="167" t="s">
        <v>33</v>
      </c>
      <c r="H12" s="166" t="s">
        <v>35</v>
      </c>
      <c r="I12" s="168" t="s">
        <v>38</v>
      </c>
      <c r="J12" s="168" t="s">
        <v>85</v>
      </c>
      <c r="K12" s="168" t="s">
        <v>93</v>
      </c>
      <c r="L12" s="86"/>
      <c r="M12" s="37"/>
      <c r="N12" s="37"/>
      <c r="O12" s="37"/>
      <c r="P12" s="37"/>
      <c r="Q12" s="37"/>
      <c r="R12" s="37"/>
      <c r="S12" s="37"/>
      <c r="T12" s="37"/>
      <c r="U12" s="37"/>
      <c r="V12" s="37"/>
      <c r="W12" s="37"/>
      <c r="X12" s="37"/>
      <c r="Y12" s="37"/>
      <c r="Z12" s="37"/>
      <c r="AA12" s="37"/>
      <c r="AB12" s="37"/>
      <c r="AC12" s="37"/>
    </row>
    <row r="13" spans="1:29" x14ac:dyDescent="0.25">
      <c r="A13" s="86"/>
      <c r="B13" s="165" t="s">
        <v>123</v>
      </c>
      <c r="C13" s="166"/>
      <c r="D13" s="166"/>
      <c r="E13" s="379"/>
      <c r="F13" s="167"/>
      <c r="G13" s="167"/>
      <c r="H13" s="166"/>
      <c r="I13" s="168"/>
      <c r="J13" s="168"/>
      <c r="K13" s="168"/>
      <c r="L13" s="86"/>
      <c r="M13" s="37"/>
      <c r="N13" s="37"/>
      <c r="O13" s="37"/>
      <c r="P13" s="37"/>
      <c r="Q13" s="37"/>
      <c r="R13" s="37"/>
      <c r="S13" s="37"/>
      <c r="T13" s="37"/>
      <c r="U13" s="37"/>
      <c r="V13" s="37"/>
      <c r="W13" s="37"/>
      <c r="X13" s="37"/>
      <c r="Y13" s="37"/>
      <c r="Z13" s="37"/>
      <c r="AA13" s="37"/>
      <c r="AB13" s="37"/>
      <c r="AC13" s="37"/>
    </row>
    <row r="14" spans="1:29" ht="57" customHeight="1" thickBot="1" x14ac:dyDescent="0.3">
      <c r="A14" s="86"/>
      <c r="B14" s="169" t="s">
        <v>178</v>
      </c>
      <c r="C14" s="170" t="s">
        <v>80</v>
      </c>
      <c r="D14" s="212" t="s">
        <v>185</v>
      </c>
      <c r="E14" s="380"/>
      <c r="F14" s="170" t="s">
        <v>181</v>
      </c>
      <c r="G14" s="171"/>
      <c r="H14" s="172" t="s">
        <v>36</v>
      </c>
      <c r="I14" s="173" t="s">
        <v>39</v>
      </c>
      <c r="J14" s="174" t="s">
        <v>86</v>
      </c>
      <c r="K14" s="174" t="s">
        <v>94</v>
      </c>
      <c r="L14" s="86"/>
      <c r="M14" s="37"/>
      <c r="N14" s="37"/>
      <c r="O14" s="37"/>
      <c r="P14" s="37"/>
      <c r="Q14" s="37"/>
      <c r="R14" s="37"/>
      <c r="S14" s="37"/>
      <c r="T14" s="37"/>
      <c r="U14" s="37"/>
      <c r="V14" s="37"/>
      <c r="W14" s="37"/>
      <c r="X14" s="37"/>
      <c r="Y14" s="37"/>
      <c r="Z14" s="37"/>
      <c r="AA14" s="37"/>
      <c r="AB14" s="37"/>
      <c r="AC14" s="37"/>
    </row>
    <row r="15" spans="1:29" ht="57.75" x14ac:dyDescent="0.25">
      <c r="A15" s="86"/>
      <c r="B15" s="78" t="s">
        <v>170</v>
      </c>
      <c r="C15" s="59" t="s">
        <v>16</v>
      </c>
      <c r="D15" s="59" t="s">
        <v>17</v>
      </c>
      <c r="E15" s="375" t="s">
        <v>18</v>
      </c>
      <c r="F15" s="59" t="s">
        <v>19</v>
      </c>
      <c r="G15" s="59" t="s">
        <v>20</v>
      </c>
      <c r="H15" s="59" t="s">
        <v>22</v>
      </c>
      <c r="I15" s="60" t="s">
        <v>25</v>
      </c>
      <c r="J15" s="60" t="s">
        <v>113</v>
      </c>
      <c r="K15" s="60" t="s">
        <v>89</v>
      </c>
      <c r="L15" s="86"/>
      <c r="M15" s="37"/>
      <c r="N15" s="37"/>
      <c r="O15" s="37"/>
      <c r="P15" s="37"/>
      <c r="Q15" s="37"/>
      <c r="R15" s="37"/>
      <c r="S15" s="37"/>
      <c r="T15" s="37"/>
      <c r="U15" s="37"/>
      <c r="V15" s="37"/>
      <c r="W15" s="37"/>
      <c r="X15" s="37"/>
      <c r="Y15" s="37"/>
      <c r="Z15" s="37"/>
      <c r="AA15" s="37"/>
      <c r="AB15" s="37"/>
      <c r="AC15" s="37"/>
    </row>
    <row r="16" spans="1:29" ht="76.5" customHeight="1" x14ac:dyDescent="0.25">
      <c r="A16" s="86"/>
      <c r="B16" s="61" t="s">
        <v>173</v>
      </c>
      <c r="C16" s="77" t="s">
        <v>107</v>
      </c>
      <c r="D16" s="62" t="s">
        <v>68</v>
      </c>
      <c r="E16" s="376"/>
      <c r="F16" s="63" t="s">
        <v>77</v>
      </c>
      <c r="G16" s="63" t="s">
        <v>21</v>
      </c>
      <c r="H16" s="62" t="s">
        <v>23</v>
      </c>
      <c r="I16" s="64" t="s">
        <v>26</v>
      </c>
      <c r="J16" s="64" t="s">
        <v>83</v>
      </c>
      <c r="K16" s="64" t="s">
        <v>108</v>
      </c>
      <c r="L16" s="86"/>
      <c r="M16" s="37"/>
      <c r="N16" s="37"/>
      <c r="O16" s="37"/>
      <c r="P16" s="37"/>
      <c r="Q16" s="37"/>
      <c r="R16" s="37"/>
      <c r="S16" s="37"/>
      <c r="T16" s="37"/>
      <c r="U16" s="37"/>
      <c r="V16" s="37"/>
      <c r="W16" s="37"/>
      <c r="X16" s="37"/>
      <c r="Y16" s="37"/>
      <c r="Z16" s="37"/>
      <c r="AA16" s="37"/>
      <c r="AB16" s="37"/>
      <c r="AC16" s="37"/>
    </row>
    <row r="17" spans="1:29" ht="18.75" customHeight="1" x14ac:dyDescent="0.25">
      <c r="A17" s="86"/>
      <c r="B17" s="61" t="s">
        <v>124</v>
      </c>
      <c r="C17" s="77"/>
      <c r="D17" s="98"/>
      <c r="E17" s="376"/>
      <c r="F17" s="63"/>
      <c r="G17" s="63"/>
      <c r="H17" s="98"/>
      <c r="I17" s="64"/>
      <c r="J17" s="64"/>
      <c r="K17" s="64"/>
      <c r="L17" s="86"/>
      <c r="M17" s="37"/>
      <c r="N17" s="37"/>
      <c r="O17" s="37"/>
      <c r="P17" s="37"/>
      <c r="Q17" s="37"/>
      <c r="R17" s="37"/>
      <c r="S17" s="37"/>
      <c r="T17" s="37"/>
      <c r="U17" s="37"/>
      <c r="V17" s="37"/>
      <c r="W17" s="37"/>
      <c r="X17" s="37"/>
      <c r="Y17" s="37"/>
      <c r="Z17" s="37"/>
      <c r="AA17" s="37"/>
      <c r="AB17" s="37"/>
      <c r="AC17" s="37"/>
    </row>
    <row r="18" spans="1:29" ht="89.25" customHeight="1" thickBot="1" x14ac:dyDescent="0.3">
      <c r="A18" s="86"/>
      <c r="B18" s="91" t="s">
        <v>174</v>
      </c>
      <c r="C18" s="82" t="s">
        <v>78</v>
      </c>
      <c r="D18" s="80" t="s">
        <v>186</v>
      </c>
      <c r="E18" s="377"/>
      <c r="F18" s="80" t="s">
        <v>182</v>
      </c>
      <c r="G18" s="65"/>
      <c r="H18" s="75" t="s">
        <v>24</v>
      </c>
      <c r="I18" s="66" t="s">
        <v>27</v>
      </c>
      <c r="J18" s="84" t="s">
        <v>84</v>
      </c>
      <c r="K18" s="84" t="s">
        <v>91</v>
      </c>
      <c r="L18" s="86"/>
      <c r="M18" s="37"/>
      <c r="N18" s="37"/>
      <c r="O18" s="37"/>
      <c r="P18" s="37"/>
      <c r="Q18" s="37"/>
      <c r="R18" s="37"/>
      <c r="S18" s="37"/>
      <c r="T18" s="37"/>
      <c r="U18" s="37"/>
      <c r="V18" s="37"/>
      <c r="W18" s="37"/>
      <c r="X18" s="37"/>
      <c r="Y18" s="37"/>
      <c r="Z18" s="37"/>
      <c r="AA18" s="37"/>
      <c r="AB18" s="37"/>
      <c r="AC18" s="37"/>
    </row>
    <row r="19" spans="1:29" ht="12" customHeight="1" x14ac:dyDescent="0.25">
      <c r="A19" s="86"/>
      <c r="B19" s="86"/>
      <c r="C19" s="86"/>
      <c r="D19" s="86"/>
      <c r="E19" s="86"/>
      <c r="F19" s="86"/>
      <c r="G19" s="86"/>
      <c r="H19" s="86"/>
      <c r="I19" s="86"/>
      <c r="J19" s="86"/>
      <c r="K19" s="86"/>
      <c r="L19" s="86"/>
      <c r="M19" s="37"/>
      <c r="N19" s="37"/>
      <c r="O19" s="37"/>
      <c r="P19" s="37"/>
      <c r="Q19" s="37"/>
      <c r="R19" s="37"/>
      <c r="S19" s="37"/>
      <c r="T19" s="37"/>
      <c r="U19" s="37"/>
      <c r="V19" s="37"/>
      <c r="W19" s="37"/>
      <c r="X19" s="37"/>
      <c r="Y19" s="37"/>
      <c r="Z19" s="37"/>
      <c r="AA19" s="37"/>
      <c r="AB19" s="37"/>
      <c r="AC19" s="37"/>
    </row>
    <row r="20" spans="1:29" ht="39.75" customHeight="1" x14ac:dyDescent="0.25">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row>
    <row r="21" spans="1:29" x14ac:dyDescent="0.25">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row>
    <row r="22" spans="1:29" x14ac:dyDescent="0.25">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row>
    <row r="23" spans="1:29" x14ac:dyDescent="0.25">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row>
    <row r="24" spans="1:29" x14ac:dyDescent="0.25">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row>
    <row r="25" spans="1:29"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row>
    <row r="26" spans="1:29" x14ac:dyDescent="0.25">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row>
    <row r="27" spans="1:29" x14ac:dyDescent="0.25">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row>
    <row r="28" spans="1:29" x14ac:dyDescent="0.25">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row>
    <row r="29" spans="1:29" x14ac:dyDescent="0.25">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row>
    <row r="30" spans="1:29" x14ac:dyDescent="0.25">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row>
    <row r="31" spans="1:29"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row>
    <row r="32" spans="1:29" x14ac:dyDescent="0.25">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row>
    <row r="33" spans="1:29" x14ac:dyDescent="0.25">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row>
    <row r="34" spans="1:29" x14ac:dyDescent="0.25">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row>
    <row r="35" spans="1:29" x14ac:dyDescent="0.2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row>
    <row r="36" spans="1:29" x14ac:dyDescent="0.2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row>
    <row r="37" spans="1:29" x14ac:dyDescent="0.25">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row>
    <row r="38" spans="1:29" x14ac:dyDescent="0.25">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row>
    <row r="39" spans="1:29" x14ac:dyDescent="0.25">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row>
    <row r="40" spans="1:29" x14ac:dyDescent="0.25">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row>
    <row r="41" spans="1:29" x14ac:dyDescent="0.25">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row>
    <row r="42" spans="1:29" x14ac:dyDescent="0.25">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row>
    <row r="43" spans="1:29" x14ac:dyDescent="0.25">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row>
    <row r="44" spans="1:29" x14ac:dyDescent="0.25">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row>
    <row r="45" spans="1:29" x14ac:dyDescent="0.25">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row>
    <row r="46" spans="1:29" x14ac:dyDescent="0.25">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row>
    <row r="47" spans="1:29" x14ac:dyDescent="0.25">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row>
    <row r="48" spans="1:29" x14ac:dyDescent="0.25">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row>
    <row r="49" spans="1:29" x14ac:dyDescent="0.25">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row>
    <row r="50" spans="1:29" x14ac:dyDescent="0.2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row>
    <row r="51" spans="1:29" x14ac:dyDescent="0.25">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row>
    <row r="52" spans="1:29" x14ac:dyDescent="0.2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row>
    <row r="53" spans="1:29" x14ac:dyDescent="0.25">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row>
    <row r="54" spans="1:29" x14ac:dyDescent="0.2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row>
    <row r="55" spans="1:29" x14ac:dyDescent="0.25">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row>
    <row r="56" spans="1:29" x14ac:dyDescent="0.25">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row>
    <row r="57" spans="1:29" x14ac:dyDescent="0.25">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row>
    <row r="58" spans="1:29" x14ac:dyDescent="0.25">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row>
    <row r="59" spans="1:29" x14ac:dyDescent="0.25">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row>
    <row r="60" spans="1:29" x14ac:dyDescent="0.2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row>
    <row r="61" spans="1:29"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row>
    <row r="62" spans="1:29"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row>
    <row r="63" spans="1:29"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row>
    <row r="64" spans="1:29"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row>
    <row r="65" spans="1:29"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row>
    <row r="66" spans="1:29"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row>
    <row r="67" spans="1:29"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row>
    <row r="68" spans="1:29"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row>
    <row r="69" spans="1:29"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row>
    <row r="70" spans="1:29"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row>
    <row r="71" spans="1:29"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row>
    <row r="72" spans="1:29"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row>
    <row r="73" spans="1:29"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row>
    <row r="74" spans="1:29"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row>
    <row r="75" spans="1:29"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row>
    <row r="76" spans="1:29"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row>
    <row r="77" spans="1:29"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row>
    <row r="78" spans="1:29"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row>
    <row r="79" spans="1:29"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row>
    <row r="80" spans="1:29"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row>
    <row r="81" spans="1:29"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row>
    <row r="82" spans="1:29"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row>
    <row r="83" spans="1:29"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row>
    <row r="84" spans="1:29"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row>
    <row r="85" spans="1:29"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row>
    <row r="86" spans="1:29"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row>
    <row r="87" spans="1:29"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row>
    <row r="88" spans="1:29"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row>
    <row r="89" spans="1:29"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row>
    <row r="90" spans="1:29"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row>
    <row r="91" spans="1:29"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row>
    <row r="92" spans="1:29"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row>
    <row r="93" spans="1:29"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row>
    <row r="94" spans="1:29"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row>
    <row r="95" spans="1:29"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row>
    <row r="96" spans="1:29"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row>
    <row r="97" spans="1:29"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row>
    <row r="98" spans="1:29"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row>
    <row r="99" spans="1:29"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row>
    <row r="100" spans="1:29"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row>
    <row r="101" spans="1:29"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row>
    <row r="102" spans="1:29"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row>
    <row r="103" spans="1:29"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row>
    <row r="104" spans="1:29"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row>
    <row r="105" spans="1:29"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row>
    <row r="106" spans="1:29"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row>
    <row r="107" spans="1:29"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row>
    <row r="108" spans="1:29"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row>
    <row r="109" spans="1:29"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row>
    <row r="110" spans="1:29"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row>
    <row r="111" spans="1:29"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row>
    <row r="112" spans="1:29"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row>
    <row r="113" spans="1:29"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row>
    <row r="114" spans="1:29"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row>
    <row r="115" spans="1:29"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row>
    <row r="116" spans="1:29"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row>
    <row r="117" spans="1:29"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row>
    <row r="118" spans="1:29"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row>
    <row r="119" spans="1:29"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row>
    <row r="120" spans="1:29"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row>
    <row r="121" spans="1:29"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row>
    <row r="122" spans="1:29"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row>
    <row r="123" spans="1:29"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row>
    <row r="124" spans="1:29"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row>
    <row r="125" spans="1:29"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row>
    <row r="126" spans="1:29"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row>
    <row r="127" spans="1:29"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row>
    <row r="128" spans="1:29"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row>
    <row r="129" spans="1:25"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row>
    <row r="130" spans="1:25"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row>
    <row r="131" spans="1:25"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row>
    <row r="132" spans="1:25"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row>
    <row r="133" spans="1:25"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row>
    <row r="134" spans="1:25"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row>
    <row r="135" spans="1:25"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row>
    <row r="136" spans="1:25"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row>
    <row r="137" spans="1:25"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row>
    <row r="138" spans="1:25"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row>
  </sheetData>
  <mergeCells count="4">
    <mergeCell ref="E7:E10"/>
    <mergeCell ref="E15:E18"/>
    <mergeCell ref="E11:E14"/>
    <mergeCell ref="E3:E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Front Page</vt:lpstr>
      <vt:lpstr>South</vt:lpstr>
      <vt:lpstr>East</vt:lpstr>
      <vt:lpstr>North</vt:lpstr>
      <vt:lpstr>West</vt:lpstr>
      <vt:lpstr>Master Weighting</vt:lpstr>
      <vt:lpstr>GWM</vt:lpstr>
      <vt:lpstr>Time &amp; Value Line</vt:lpstr>
      <vt:lpstr>Integral Map</vt:lpstr>
      <vt:lpstr>(E) Env. Imp.Obj.</vt:lpstr>
      <vt:lpstr>(S) Soc. Imp. Obj.</vt:lpstr>
      <vt:lpstr>(G) Corp.Gov.</vt:lpstr>
      <vt:lpstr>UN Goals</vt:lpstr>
      <vt:lpstr>East!Print_Area</vt:lpstr>
      <vt:lpstr>'Front Page'!Print_Area</vt:lpstr>
      <vt:lpstr>'Master Weighting'!Print_Area</vt:lpstr>
      <vt:lpstr>North!Print_Area</vt:lpstr>
      <vt:lpstr>South!Print_Area</vt:lpstr>
      <vt:lpstr>West!Print_Area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Robert</cp:lastModifiedBy>
  <cp:lastPrinted>2015-04-15T16:32:06Z</cp:lastPrinted>
  <dcterms:created xsi:type="dcterms:W3CDTF">2014-05-16T09:54:35Z</dcterms:created>
  <dcterms:modified xsi:type="dcterms:W3CDTF">2020-04-01T13:49:08Z</dcterms:modified>
</cp:coreProperties>
</file>